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creggov-my.sharepoint.com/personal/arodriguez_creg_gov_co/Documents/Doc Andrea/Riesgos/Preliminar 2023/"/>
    </mc:Choice>
  </mc:AlternateContent>
  <xr:revisionPtr revIDLastSave="0" documentId="8_{B3D3E0A1-91FD-4AF1-8A12-93125C50246F}" xr6:coauthVersionLast="47" xr6:coauthVersionMax="47" xr10:uidLastSave="{00000000-0000-0000-0000-000000000000}"/>
  <bookViews>
    <workbookView xWindow="-110" yWindow="-110" windowWidth="19420" windowHeight="10420" xr2:uid="{ECCCFBF3-0E6F-4536-A177-438CD60FB70D}"/>
  </bookViews>
  <sheets>
    <sheet name="MRC_F2023" sheetId="1" r:id="rId1"/>
  </sheets>
  <externalReferences>
    <externalReference r:id="rId2"/>
    <externalReference r:id="rId3"/>
    <externalReference r:id="rId4"/>
    <externalReference r:id="rId5"/>
    <externalReference r:id="rId6"/>
  </externalReferences>
  <definedNames>
    <definedName name="_xlnm._FilterDatabase" localSheetId="0" hidden="1">MRC_F2023!$A$9:$BC$19</definedName>
    <definedName name="Procesos">[1]Hoja1!$B$2:$B$17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8" i="1" l="1"/>
  <c r="T18" i="1"/>
  <c r="AA18" i="1" s="1"/>
  <c r="M18" i="1"/>
  <c r="AE18" i="1" s="1"/>
  <c r="AD18" i="1" s="1"/>
  <c r="K18" i="1"/>
  <c r="AC18" i="1" s="1"/>
  <c r="AB18" i="1" s="1"/>
  <c r="V17" i="1"/>
  <c r="T17" i="1"/>
  <c r="AA17" i="1" s="1"/>
  <c r="V16" i="1"/>
  <c r="T16" i="1"/>
  <c r="AA16" i="1" s="1"/>
  <c r="M16" i="1"/>
  <c r="AE16" i="1" s="1"/>
  <c r="AD16" i="1" s="1"/>
  <c r="K16" i="1"/>
  <c r="AC16" i="1" s="1"/>
  <c r="AB16" i="1" s="1"/>
  <c r="B16" i="1"/>
  <c r="AA15" i="1"/>
  <c r="B15" i="1"/>
  <c r="AC14" i="1"/>
  <c r="AB14" i="1" s="1"/>
  <c r="V14" i="1"/>
  <c r="T14" i="1"/>
  <c r="AA14" i="1" s="1"/>
  <c r="M14" i="1"/>
  <c r="AE14" i="1" s="1"/>
  <c r="AD14" i="1" s="1"/>
  <c r="K14" i="1"/>
  <c r="V13" i="1"/>
  <c r="T13" i="1"/>
  <c r="AA13" i="1" s="1"/>
  <c r="M13" i="1"/>
  <c r="AE13" i="1" s="1"/>
  <c r="AD13" i="1" s="1"/>
  <c r="K13" i="1"/>
  <c r="AC13" i="1" s="1"/>
  <c r="AB13" i="1" s="1"/>
  <c r="AE12" i="1"/>
  <c r="AD12" i="1" s="1"/>
  <c r="V12" i="1"/>
  <c r="T12" i="1"/>
  <c r="M12" i="1"/>
  <c r="K12" i="1"/>
  <c r="AC12" i="1" s="1"/>
  <c r="AB12" i="1" s="1"/>
  <c r="AE11" i="1"/>
  <c r="AC11" i="1"/>
  <c r="V11" i="1"/>
  <c r="T11" i="1"/>
  <c r="AA11" i="1" s="1"/>
  <c r="V10" i="1"/>
  <c r="T10" i="1"/>
  <c r="M10" i="1"/>
  <c r="AE10" i="1" s="1"/>
  <c r="AD10" i="1" s="1"/>
  <c r="K10" i="1"/>
  <c r="AC10" i="1" s="1"/>
  <c r="AB10" i="1" s="1"/>
  <c r="AA10" i="1" l="1"/>
  <c r="AA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tc={729AF64E-18DA-4873-8313-EF4EEDB3D0E4}</author>
    <author>Edward Rolando Suarez Gomez - Cont</author>
    <author>Usuario</author>
    <author>Andrea Patricia Rodriguez Bareño</author>
  </authors>
  <commentList>
    <comment ref="AH7" authorId="0" shapeId="0" xr:uid="{28BA4E0F-29E3-4ABE-867F-16C762E0E94B}">
      <text>
        <r>
          <rPr>
            <b/>
            <sz val="9"/>
            <color indexed="81"/>
            <rFont val="Tahoma"/>
            <family val="2"/>
          </rPr>
          <t>Describir el indicador (Documentar en ISODoc) o mecanismo de seguimiento.</t>
        </r>
      </text>
    </comment>
    <comment ref="AI7" authorId="1" shapeId="0" xr:uid="{729AF64E-18DA-4873-8313-EF4EEDB3D0E4}">
      <text>
        <t>[Comentario encadenado]
Su versión de Excel le permite leer este comentario encadenado; sin embargo, las ediciones que se apliquen se quitarán si el archivo se abre en una versión más reciente de Excel. Más información: https://go.microsoft.com/fwlink/?linkid=870924
Comentario:
    Utilice si:
(i) Requiere acciones para aplicar el control
(ii) El riesgo se materializó</t>
      </text>
    </comment>
    <comment ref="D8" authorId="2" shapeId="0" xr:uid="{4C11A8FC-B915-49C5-8DF0-6D68B4B9164C}">
      <text>
        <r>
          <rPr>
            <sz val="9"/>
            <color indexed="81"/>
            <rFont val="Tahoma"/>
            <family val="2"/>
          </rPr>
          <t>La fuente que origina la causa es interna (del Ministerio) o externa (fuera del Ministerio)</t>
        </r>
      </text>
    </comment>
    <comment ref="E8" authorId="3" shapeId="0" xr:uid="{7B410DFB-B1F4-4252-8DCC-CCAEAE545A92}">
      <text>
        <r>
          <rPr>
            <b/>
            <sz val="9"/>
            <color indexed="81"/>
            <rFont val="Tahoma"/>
            <family val="2"/>
          </rPr>
          <t xml:space="preserve">CAUSA: </t>
        </r>
        <r>
          <rPr>
            <sz val="9"/>
            <color indexed="81"/>
            <rFont val="Tahoma"/>
            <family val="2"/>
          </rPr>
          <t xml:space="preserve">Todos aquellos factores internos y externos que solos o en combinación con otros, </t>
        </r>
        <r>
          <rPr>
            <b/>
            <sz val="9"/>
            <color indexed="81"/>
            <rFont val="Tahoma"/>
            <family val="2"/>
          </rPr>
          <t>pueden producir la materialización de un riesgo.
* Se escribe una causa por fila</t>
        </r>
      </text>
    </comment>
    <comment ref="F8" authorId="3" shapeId="0" xr:uid="{1F819C7D-21F4-49AE-84D7-1215EE2649D4}">
      <text>
        <r>
          <rPr>
            <b/>
            <sz val="9"/>
            <color indexed="81"/>
            <rFont val="Tahoma"/>
            <family val="2"/>
          </rPr>
          <t xml:space="preserve">Identificación del Riesgo:
</t>
        </r>
        <r>
          <rPr>
            <sz val="9"/>
            <color indexed="81"/>
            <rFont val="Tahoma"/>
            <family val="2"/>
          </rPr>
          <t xml:space="preserve">*Riesgo de Gestión (sin importar su clasificación): </t>
        </r>
        <r>
          <rPr>
            <b/>
            <sz val="9"/>
            <color indexed="81"/>
            <rFont val="Tahoma"/>
            <family val="2"/>
          </rPr>
          <t>RG</t>
        </r>
        <r>
          <rPr>
            <sz val="9"/>
            <color indexed="81"/>
            <rFont val="Tahoma"/>
            <family val="2"/>
          </rPr>
          <t xml:space="preserve">
*Riesgo de Seguridad Información:</t>
        </r>
        <r>
          <rPr>
            <b/>
            <sz val="9"/>
            <color indexed="81"/>
            <rFont val="Tahoma"/>
            <family val="2"/>
          </rPr>
          <t xml:space="preserve"> RSI</t>
        </r>
        <r>
          <rPr>
            <sz val="9"/>
            <color indexed="81"/>
            <rFont val="Tahoma"/>
            <family val="2"/>
          </rPr>
          <t xml:space="preserve">
*Riesgo de Corrupción: </t>
        </r>
        <r>
          <rPr>
            <b/>
            <sz val="9"/>
            <color indexed="81"/>
            <rFont val="Tahoma"/>
            <family val="2"/>
          </rPr>
          <t>RC</t>
        </r>
        <r>
          <rPr>
            <sz val="9"/>
            <color indexed="81"/>
            <rFont val="Tahoma"/>
            <family val="2"/>
          </rPr>
          <t xml:space="preserve">
*Riesgo de Fraude:</t>
        </r>
        <r>
          <rPr>
            <b/>
            <sz val="9"/>
            <color indexed="81"/>
            <rFont val="Tahoma"/>
            <family val="2"/>
          </rPr>
          <t xml:space="preserve"> RF
</t>
        </r>
        <r>
          <rPr>
            <sz val="9"/>
            <color indexed="81"/>
            <rFont val="Tahoma"/>
            <family val="2"/>
          </rPr>
          <t>Acompañado de guion y del consecutivo respectivo por proceso. 
Ejemplos: RSD-01, RG-08, RC-15, RF-04</t>
        </r>
        <r>
          <rPr>
            <b/>
            <sz val="9"/>
            <color indexed="81"/>
            <rFont val="Tahoma"/>
            <family val="2"/>
          </rPr>
          <t xml:space="preserve">
 </t>
        </r>
      </text>
    </comment>
    <comment ref="G8" authorId="2" shapeId="0" xr:uid="{0F772EDE-6A23-4CFF-93ED-0DD0768A201E}">
      <text>
        <r>
          <rPr>
            <b/>
            <sz val="9"/>
            <color indexed="81"/>
            <rFont val="Tahoma"/>
            <family val="2"/>
          </rPr>
          <t xml:space="preserve">
Descripción de Riesgo: </t>
        </r>
        <r>
          <rPr>
            <sz val="9"/>
            <color indexed="81"/>
            <rFont val="Tahoma"/>
            <family val="2"/>
          </rPr>
          <t>Características del riesgo o forma en que se observa o se manifiesta.</t>
        </r>
      </text>
    </comment>
    <comment ref="H8" authorId="3" shapeId="0" xr:uid="{80C07B83-30E9-4DB9-9F16-5E889CE32BCA}">
      <text>
        <r>
          <rPr>
            <sz val="9"/>
            <color indexed="81"/>
            <rFont val="Tahoma"/>
            <family val="2"/>
          </rPr>
          <t xml:space="preserve">Ver hoja Tipos de Riesgos.
</t>
        </r>
      </text>
    </comment>
    <comment ref="I8" authorId="2" shapeId="0" xr:uid="{000C65B7-0432-48C4-A1DC-EF0650369426}">
      <text>
        <r>
          <rPr>
            <b/>
            <sz val="9"/>
            <color indexed="81"/>
            <rFont val="Tahoma"/>
            <family val="2"/>
          </rPr>
          <t xml:space="preserve">
Consecuencia: </t>
        </r>
        <r>
          <rPr>
            <sz val="9"/>
            <color indexed="81"/>
            <rFont val="Tahoma"/>
            <family val="2"/>
          </rPr>
          <t>Los efectos o situaciones resultantes de la materialización del riesgo que impactan en el proceso, la entidad, sus grupos de valor y demás partes interesadas.</t>
        </r>
        <r>
          <rPr>
            <b/>
            <sz val="9"/>
            <color indexed="81"/>
            <rFont val="Tahoma"/>
            <family val="2"/>
          </rPr>
          <t xml:space="preserve"> 
Son las consecuencias de la materialización del riesgo. 
</t>
        </r>
        <r>
          <rPr>
            <sz val="9"/>
            <color indexed="81"/>
            <rFont val="Tahoma"/>
            <family val="2"/>
          </rPr>
          <t xml:space="preserve">
* Generalmente se dan sobre las personas o los bienes materiales o inmateriales con incidencias importantes tales como daños físicos y fallecimiento, sanciones, pérdidas económicas, de información, de bienes, de imagen, de credibilidad y de confianza, interrupción del servicio y daño ambiental. 
* La consecuencia se convierte en un insumo de la mayor importancia, toda vez que es la base para determinar el impacto </t>
        </r>
      </text>
    </comment>
    <comment ref="J8" authorId="2" shapeId="0" xr:uid="{40A445A5-6505-41B5-BF58-2E3D79446C9C}">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text>
    </comment>
    <comment ref="L8" authorId="2" shapeId="0" xr:uid="{D6EDF613-8003-4E88-95BB-06E32DADD18D}">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 Para evaluar el IMPACTO / CONSECUENCIA de los  </t>
        </r>
        <r>
          <rPr>
            <b/>
            <sz val="9"/>
            <color indexed="81"/>
            <rFont val="Tahoma"/>
            <family val="2"/>
          </rPr>
          <t xml:space="preserve">Riesgos de Corrupción y Fraude </t>
        </r>
        <r>
          <rPr>
            <sz val="9"/>
            <color indexed="81"/>
            <rFont val="Tahoma"/>
            <family val="2"/>
          </rPr>
          <t xml:space="preserve">se tiene la Tabla de preguntas para su calificación.
</t>
        </r>
        <r>
          <rPr>
            <b/>
            <sz val="9"/>
            <color indexed="81"/>
            <rFont val="Tahoma"/>
            <family val="2"/>
          </rPr>
          <t xml:space="preserve">
Ver Tablas de IMPACTO / CONSECUENCIAS, de acuerdo con el tipo de Riesgo.</t>
        </r>
      </text>
    </comment>
    <comment ref="N8" authorId="2" shapeId="0" xr:uid="{2DA196D0-3292-4CAF-B78F-487B8004B6FA}">
      <text>
        <r>
          <rPr>
            <sz val="9"/>
            <color indexed="81"/>
            <rFont val="Tahoma"/>
            <family val="2"/>
          </rPr>
          <t xml:space="preserve">Documentar el Tipo de Impacto/Consecuencia, de acuerdo con el seleccionado en las tablas.
</t>
        </r>
        <r>
          <rPr>
            <b/>
            <sz val="9"/>
            <color indexed="81"/>
            <rFont val="Tahoma"/>
            <family val="2"/>
          </rPr>
          <t>Ver Tablas de IMPACTO / CONSECUENCIAS, de acuerdo con el tipo de Riesgo.</t>
        </r>
      </text>
    </comment>
    <comment ref="O8" authorId="2" shapeId="0" xr:uid="{748E16FF-2B41-41AD-80D2-B99447751100}">
      <text>
        <r>
          <rPr>
            <sz val="9"/>
            <color indexed="81"/>
            <rFont val="Tahoma"/>
            <family val="2"/>
          </rPr>
          <t xml:space="preserve">Permite ubicar el riesgo en la zona de acuerdo con la calificación de la probabilidad y el impacto, en este caso corresponde al punto de intersección en la matriz de calor.  
</t>
        </r>
        <r>
          <rPr>
            <b/>
            <sz val="9"/>
            <color indexed="81"/>
            <rFont val="Tahoma"/>
            <family val="2"/>
          </rPr>
          <t xml:space="preserve">
Probabilidad  vs Impacto = ZONA DE RIESGO
Ver Mapa de Calor - Zonas de Riesgo</t>
        </r>
      </text>
    </comment>
    <comment ref="P8" authorId="3" shapeId="0" xr:uid="{1646053C-B60A-4E13-8791-433DA4260214}">
      <text>
        <r>
          <rPr>
            <b/>
            <sz val="9"/>
            <color indexed="81"/>
            <rFont val="Tahoma"/>
            <family val="2"/>
          </rPr>
          <t>CONTROL</t>
        </r>
        <r>
          <rPr>
            <sz val="9"/>
            <color indexed="81"/>
            <rFont val="Tahoma"/>
            <family val="2"/>
          </rPr>
          <t xml:space="preserve">: Acción o conjunto de acciones que minimiza la probabilidad de ocurrencia de un riesgo o el impacto producido ante su materialización.
</t>
        </r>
        <r>
          <rPr>
            <b/>
            <sz val="9"/>
            <color indexed="81"/>
            <rFont val="Tahoma"/>
            <family val="2"/>
          </rPr>
          <t xml:space="preserve">
Un control por cada causa, si no hay control se escribe "No existe control"</t>
        </r>
      </text>
    </comment>
    <comment ref="Y8" authorId="4" shapeId="0" xr:uid="{E5D1C86C-6CB0-496F-A864-488369B51682}">
      <text>
        <r>
          <rPr>
            <sz val="9"/>
            <color indexed="81"/>
            <rFont val="Tahoma"/>
            <family val="2"/>
          </rPr>
          <t xml:space="preserve">Escribir la evidencia y/o registro que se genera con la ejecución del CONTROL. </t>
        </r>
      </text>
    </comment>
    <comment ref="AB8" authorId="2" shapeId="0" xr:uid="{D609E900-0A05-4B93-9E0C-D03B3FCB1446}">
      <text>
        <r>
          <rPr>
            <b/>
            <sz val="9"/>
            <color indexed="81"/>
            <rFont val="Tahoma"/>
            <family val="2"/>
          </rPr>
          <t>• La PROBABILIDAD</t>
        </r>
        <r>
          <rPr>
            <sz val="9"/>
            <color indexed="81"/>
            <rFont val="Tahoma"/>
            <family val="2"/>
          </rPr>
          <t xml:space="preserve"> se analiza ¿qué tan posible es que ocurra el riesgo?, se expresa en términos de frecuencia o factibilidad, donde frecuencia implica analizar el número de eventos en un periodo determinado, se trata de hechos que se han materializado o se cuenta con un historial de situaciones o eventos asociados al riesgo; factibilidad implica analizar la presencia de factores internos y externos que pueden propiciar el riesgo, se trata en este caso de un hecho que no se ha presentado pero es posible. 
</t>
        </r>
        <r>
          <rPr>
            <b/>
            <sz val="9"/>
            <color indexed="81"/>
            <rFont val="Tahoma"/>
            <family val="2"/>
          </rPr>
          <t>Probabilidad inherente – (Probabilidad Inherente * Control)</t>
        </r>
      </text>
    </comment>
    <comment ref="AD8" authorId="2" shapeId="0" xr:uid="{13E33BCA-D4F6-475E-B4E7-E44873EC07F1}">
      <text>
        <r>
          <rPr>
            <b/>
            <sz val="9"/>
            <color indexed="81"/>
            <rFont val="Tahoma"/>
            <family val="2"/>
          </rPr>
          <t>El  IMPACTO / CONSECUENCIA:</t>
        </r>
        <r>
          <rPr>
            <sz val="9"/>
            <color indexed="81"/>
            <rFont val="Tahoma"/>
            <family val="2"/>
          </rPr>
          <t xml:space="preserve"> Se entiende como las consecuencias que puede ocasionar a la organización la materialización del riesgo.
Impacto inherente – (Impacto Inherente * Control)
* Para evaluar el IMPACTO / CONSECUENCIA de los  </t>
        </r>
        <r>
          <rPr>
            <b/>
            <sz val="9"/>
            <color indexed="81"/>
            <rFont val="Tahoma"/>
            <family val="2"/>
          </rPr>
          <t xml:space="preserve">Riesgos de Corrupción y Fraude </t>
        </r>
        <r>
          <rPr>
            <sz val="9"/>
            <color indexed="81"/>
            <rFont val="Tahoma"/>
            <family val="2"/>
          </rPr>
          <t>se tiene la Tabla de preguntas para su calificación.</t>
        </r>
      </text>
    </comment>
    <comment ref="AF8" authorId="3" shapeId="0" xr:uid="{955D7255-779B-4866-8864-13DCAC0DBB7D}">
      <text>
        <r>
          <rPr>
            <b/>
            <sz val="9"/>
            <color indexed="81"/>
            <rFont val="Tahoma"/>
            <family val="2"/>
          </rPr>
          <t xml:space="preserve">PROBABILIDAD vs IMPACTO = ZONA DEL RIESGO 
</t>
        </r>
        <r>
          <rPr>
            <sz val="9"/>
            <color indexed="81"/>
            <rFont val="Tahoma"/>
            <family val="2"/>
          </rPr>
          <t xml:space="preserve">
Determinar según punto de intersección en el mapa de calor</t>
        </r>
      </text>
    </comment>
    <comment ref="S9" authorId="3" shapeId="0" xr:uid="{B57A0186-1FF4-4D85-8E81-590A0D2BF276}">
      <text>
        <r>
          <rPr>
            <b/>
            <sz val="9"/>
            <color indexed="81"/>
            <rFont val="Tahoma"/>
            <family val="2"/>
          </rPr>
          <t>* Control PREVENTIVO:</t>
        </r>
        <r>
          <rPr>
            <sz val="9"/>
            <color indexed="81"/>
            <rFont val="Tahoma"/>
            <family val="2"/>
          </rPr>
          <t xml:space="preserve"> Se realiza </t>
        </r>
        <r>
          <rPr>
            <b/>
            <sz val="9"/>
            <color indexed="81"/>
            <rFont val="Tahoma"/>
            <family val="2"/>
          </rPr>
          <t>ANTES</t>
        </r>
        <r>
          <rPr>
            <sz val="9"/>
            <color indexed="81"/>
            <rFont val="Tahoma"/>
            <family val="2"/>
          </rPr>
          <t xml:space="preserve"> de ejecutar la actividad y permite evitar desviaciones.
</t>
        </r>
        <r>
          <rPr>
            <b/>
            <sz val="9"/>
            <color indexed="81"/>
            <rFont val="Tahoma"/>
            <family val="2"/>
          </rPr>
          <t xml:space="preserve">
*CONTROL DETECTIVO</t>
        </r>
        <r>
          <rPr>
            <sz val="9"/>
            <color indexed="81"/>
            <rFont val="Tahoma"/>
            <family val="2"/>
          </rPr>
          <t xml:space="preserve">: Se realiza </t>
        </r>
        <r>
          <rPr>
            <b/>
            <sz val="9"/>
            <color indexed="81"/>
            <rFont val="Tahoma"/>
            <family val="2"/>
          </rPr>
          <t>EN EL MOMENTO</t>
        </r>
        <r>
          <rPr>
            <sz val="9"/>
            <color indexed="81"/>
            <rFont val="Tahoma"/>
            <family val="2"/>
          </rPr>
          <t xml:space="preserve"> de ejecutar la actividad.</t>
        </r>
      </text>
    </comment>
  </commentList>
</comments>
</file>

<file path=xl/sharedStrings.xml><?xml version="1.0" encoding="utf-8"?>
<sst xmlns="http://schemas.openxmlformats.org/spreadsheetml/2006/main" count="287" uniqueCount="174">
  <si>
    <r>
      <rPr>
        <sz val="11"/>
        <rFont val="Arial"/>
        <family val="2"/>
      </rPr>
      <t>Nombre del Proceso</t>
    </r>
    <r>
      <rPr>
        <b/>
        <sz val="11"/>
        <rFont val="Arial"/>
        <family val="2"/>
      </rPr>
      <t xml:space="preserve">
                                                PLANEACIÓN ESTRATEGICA</t>
    </r>
  </si>
  <si>
    <r>
      <rPr>
        <b/>
        <sz val="10"/>
        <rFont val="Arial"/>
        <family val="2"/>
      </rPr>
      <t>Código:</t>
    </r>
    <r>
      <rPr>
        <sz val="10"/>
        <rFont val="Arial"/>
        <family val="2"/>
      </rPr>
      <t xml:space="preserve"> PE-FT-004</t>
    </r>
  </si>
  <si>
    <r>
      <rPr>
        <b/>
        <sz val="10"/>
        <rFont val="Arial"/>
        <family val="2"/>
      </rPr>
      <t>Versión:</t>
    </r>
    <r>
      <rPr>
        <sz val="10"/>
        <rFont val="Arial"/>
        <family val="2"/>
      </rPr>
      <t xml:space="preserve"> 2</t>
    </r>
  </si>
  <si>
    <r>
      <rPr>
        <sz val="11"/>
        <rFont val="Arial"/>
        <family val="2"/>
      </rPr>
      <t>Nombre del Formato</t>
    </r>
    <r>
      <rPr>
        <b/>
        <sz val="11"/>
        <rFont val="Arial"/>
        <family val="2"/>
      </rPr>
      <t xml:space="preserve">               
                                                 MAPA DE RIESGOS INSTITUCIONAL</t>
    </r>
  </si>
  <si>
    <r>
      <rPr>
        <b/>
        <sz val="10"/>
        <rFont val="Arial"/>
        <family val="2"/>
      </rPr>
      <t>Fecha última revisión:</t>
    </r>
    <r>
      <rPr>
        <sz val="10"/>
        <rFont val="Arial"/>
        <family val="2"/>
      </rPr>
      <t xml:space="preserve">
03 - 01 -2022
</t>
    </r>
  </si>
  <si>
    <r>
      <rPr>
        <b/>
        <sz val="10"/>
        <rFont val="Arial"/>
        <family val="2"/>
      </rPr>
      <t xml:space="preserve">Páginas: </t>
    </r>
    <r>
      <rPr>
        <sz val="10"/>
        <rFont val="Arial"/>
        <family val="2"/>
      </rPr>
      <t>1 de 1</t>
    </r>
  </si>
  <si>
    <t>IDENTIFICACIÓN</t>
  </si>
  <si>
    <r>
      <t xml:space="preserve">ANÁLISIS Y VALORACIÓN DEL RIESGO INHERENTE 
</t>
    </r>
    <r>
      <rPr>
        <sz val="10"/>
        <rFont val="Arial"/>
        <family val="2"/>
      </rPr>
      <t>(antes de controles)</t>
    </r>
  </si>
  <si>
    <t>DETERMINACIÓN DE CONTROLES</t>
  </si>
  <si>
    <r>
      <t xml:space="preserve">VALORACIÓN DEL RIESGO RESIDUAL 
</t>
    </r>
    <r>
      <rPr>
        <sz val="10"/>
        <rFont val="Arial"/>
        <family val="2"/>
      </rPr>
      <t>(después de controles)</t>
    </r>
  </si>
  <si>
    <t xml:space="preserve">Indicador (i) (ISODoc)  o
(m) Mecanismo de Seguimiento del Riesgo (Primera Línea)
</t>
  </si>
  <si>
    <r>
      <t xml:space="preserve">Acciones para Abordar Riesgo Residual
</t>
    </r>
    <r>
      <rPr>
        <sz val="10"/>
        <rFont val="Arial"/>
        <family val="2"/>
      </rPr>
      <t>(número de la acción en ISODoc)</t>
    </r>
  </si>
  <si>
    <t>SEGUIMIENTO</t>
  </si>
  <si>
    <t xml:space="preserve">PROCESO </t>
  </si>
  <si>
    <t>Área/ Dependencia responsable del riesgo</t>
  </si>
  <si>
    <r>
      <t xml:space="preserve">Responsable(s) del Riesgo
</t>
    </r>
    <r>
      <rPr>
        <sz val="10"/>
        <rFont val="Arial"/>
        <family val="2"/>
      </rPr>
      <t>(cargo)</t>
    </r>
  </si>
  <si>
    <r>
      <t xml:space="preserve">Tipo de Causa
</t>
    </r>
    <r>
      <rPr>
        <sz val="10"/>
        <rFont val="Arial"/>
        <family val="2"/>
      </rPr>
      <t>(Externa o
Interna)</t>
    </r>
  </si>
  <si>
    <r>
      <t xml:space="preserve">Causa(s)
</t>
    </r>
    <r>
      <rPr>
        <sz val="10"/>
        <rFont val="Arial"/>
        <family val="2"/>
      </rPr>
      <t>(escribir una causa por fila)</t>
    </r>
  </si>
  <si>
    <t>Tipo
Riesgo
RG-X
RSI-X
RC-X
RF-X</t>
  </si>
  <si>
    <t>Descripción del Riesgo 
(Qué, Cómo y por Qué?</t>
  </si>
  <si>
    <t>Clasificación de Riesgo</t>
  </si>
  <si>
    <t>Consecuencias Potenciales del Riesgo</t>
  </si>
  <si>
    <t>Probabiliad</t>
  </si>
  <si>
    <t>Valor Numérico de la Probabilidad</t>
  </si>
  <si>
    <t>Impacto</t>
  </si>
  <si>
    <t>Valor numérico del Impacto</t>
  </si>
  <si>
    <t>Descripción de Impacto</t>
  </si>
  <si>
    <r>
      <t xml:space="preserve">Zona de Riesgo Inherente 
</t>
    </r>
    <r>
      <rPr>
        <b/>
        <sz val="10"/>
        <color rgb="FF0070C0"/>
        <rFont val="Arial"/>
        <family val="2"/>
      </rPr>
      <t xml:space="preserve">(Severidad) </t>
    </r>
  </si>
  <si>
    <r>
      <t xml:space="preserve">Descripción del control
</t>
    </r>
    <r>
      <rPr>
        <sz val="10"/>
        <rFont val="Arial"/>
        <family val="2"/>
      </rPr>
      <t>(Un control por cada causa, si no hay control se escribe "No existe control")</t>
    </r>
  </si>
  <si>
    <t>Cargo del Ejecutor del Control</t>
  </si>
  <si>
    <t>Frecuencia del Control</t>
  </si>
  <si>
    <r>
      <t xml:space="preserve">Tipo
</t>
    </r>
    <r>
      <rPr>
        <sz val="10"/>
        <rFont val="Arial"/>
        <family val="2"/>
      </rPr>
      <t>(Prevenir, detectar o corregir)</t>
    </r>
  </si>
  <si>
    <t>Implementación</t>
  </si>
  <si>
    <t>Documentación</t>
  </si>
  <si>
    <t>Evidencia Aplicación del Control</t>
  </si>
  <si>
    <t>Resultado Evaluación del Control</t>
  </si>
  <si>
    <t>Probabilidad</t>
  </si>
  <si>
    <t>Valor numérico de la PROBABILIDAD</t>
  </si>
  <si>
    <t>Zona de Riesgo Residual</t>
  </si>
  <si>
    <t xml:space="preserve">Nivel de Aceptación del Riesgo
</t>
  </si>
  <si>
    <t>Fecha del Reporte</t>
  </si>
  <si>
    <t>Acciones Adelantadas</t>
  </si>
  <si>
    <t>Responsable</t>
  </si>
  <si>
    <t>Evidencia de las acciones adelantadas</t>
  </si>
  <si>
    <t>Análisis del Indicador</t>
  </si>
  <si>
    <t>¿El riesgo se materializó?</t>
  </si>
  <si>
    <t xml:space="preserve">¿Las actividades que se desarrollan en el control realmente buscan por si sola prevenir o detectar las causas que pueden dar origen al riesgo, Ej.: verificar, validar, cotejar, comparar, revisar, etc.? </t>
  </si>
  <si>
    <t xml:space="preserve">¿Las observaciones,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</si>
  <si>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</si>
  <si>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Código y Nombre completo del documento</t>
  </si>
  <si>
    <t>¿Se genera alguna evidencia y/o registro con la ejecución del control?</t>
  </si>
  <si>
    <t>Documento Evidencia</t>
  </si>
  <si>
    <t>SI</t>
  </si>
  <si>
    <t>NO</t>
  </si>
  <si>
    <t>¿Por qué?</t>
  </si>
  <si>
    <t>Gestión de Bienes y Servicios</t>
  </si>
  <si>
    <t>Contratos</t>
  </si>
  <si>
    <t>Subdirector Administrativo y Financiero
Líder de Gestión de Bienes y Servicios</t>
  </si>
  <si>
    <t>Interno</t>
  </si>
  <si>
    <t>Detección de necesidades y términos de referencia direccionados a favorecer un proponente específico.</t>
  </si>
  <si>
    <t>RC-01</t>
  </si>
  <si>
    <t>Posibilidad de afectación reputacional y económica, por favorecer proponentes a través del direccionamiento o descalificación de estos en el proceso de selección, con la incorporación de requisitos que desconocen el principio de selección objetiva, igualdad y la aplicación de criterios parciales o ambiguos en la evaluación de las propuestas.</t>
  </si>
  <si>
    <t>Riesgo de corrupción</t>
  </si>
  <si>
    <t>Sanciones disciplinarias 
Pérdidas económicas
No cumplimiento de disposiciones normativas</t>
  </si>
  <si>
    <t>MEDIA</t>
  </si>
  <si>
    <t>MAYOR (RC-F)</t>
  </si>
  <si>
    <t>Genera altas consecuencias sobre la entidad.</t>
  </si>
  <si>
    <t>ALTO (RC/F)</t>
  </si>
  <si>
    <t>El responsable de  contratación, cada vez que recibe términos de referencia para un proceso de contratación, revisa que contengan las respectivas firmas del funcionario solicitante de la contratación y la firma del Director Ejecutivo, así mismo que estos hayan sido aprobados por el Comité de Expertos o por el Comité de Compras, en caso de que estos no cumplan con este requisito, serán devueltos al funcionario que solicita la contratación, dejando constancia mediante correo electrónico.</t>
  </si>
  <si>
    <t>Líder de contratos
Comité evaluador</t>
  </si>
  <si>
    <t>Continua</t>
  </si>
  <si>
    <t>Preventivo</t>
  </si>
  <si>
    <t>Manual</t>
  </si>
  <si>
    <t>Documentado</t>
  </si>
  <si>
    <t>BS-FT-001 Detección de necesidades y solicitud de certificado presupuestal 
BS-FT-002 Términos de referencia</t>
  </si>
  <si>
    <t>Sin Registro</t>
  </si>
  <si>
    <t>Detección de necesidades firmada</t>
  </si>
  <si>
    <t>MODERADO</t>
  </si>
  <si>
    <t>REDUCIR EL RIESGO</t>
  </si>
  <si>
    <t>(m) Procesos de contratación:
(Número de procesos de contratación abiertos publicados) /
( Número total de procesos solicitados para concurso) *100</t>
  </si>
  <si>
    <t>No aplica</t>
  </si>
  <si>
    <t>Evaluación direccionada para favorecer a un oferente.</t>
  </si>
  <si>
    <t>El comité evaluador asignado, cada vez que presente informe de evaluación ante el comité de expertos o comité de compras según sea el caso, deberá dejar constancia de la aplicación de los criterios establecidos en los términos de referencia como soporte a la recomendación de adjudicación o declaratoria desierta del proceso; en los eventos en los cuales los criterios definidos en los términos de referencia sean confusos o no permitan una evaluación objetiva, deberán informarlo por escrito vía email y establecer la imposibilidad de realizar la evaluación, a efectos de tomar las acciones correctivas del caso.</t>
  </si>
  <si>
    <t>Detectivo</t>
  </si>
  <si>
    <t>BS-FT-011 Acta de comité de compras</t>
  </si>
  <si>
    <t>Seleccione</t>
  </si>
  <si>
    <t>Acta de comité de compras</t>
  </si>
  <si>
    <t>Gestión Financiera</t>
  </si>
  <si>
    <t>Financiera</t>
  </si>
  <si>
    <t>Subdirector Administrativo y Financiero
Líder de Gestión Financiera</t>
  </si>
  <si>
    <t>Deficiente validación de los requerimientos para pago de obligaciones</t>
  </si>
  <si>
    <t>RC-02</t>
  </si>
  <si>
    <t>Posibilidad de afectación económica, en el registro de las operaciones con el fin de efectuar el pago a través del sistema de información financiera en beneficio propio o de un tercero.</t>
  </si>
  <si>
    <t>Sanciones disciplinarias 
Pérdidas económicas
Pérdida de credibilidad</t>
  </si>
  <si>
    <t>Genera medianas consecuencias sobre la entidad.</t>
  </si>
  <si>
    <t>El responsable de gestión financiera cada vez que se entregan documentos para pago, realiza la revisión y validación de la documentación de soportes para pago, en caso de encontrar inconsistencias devolverá la documentación con las anotaciones correspondientes al responsable de  presupuesto y remitirá las observaciones vía correo electrónico al supervisor del respectivo contrato.</t>
  </si>
  <si>
    <t>Líder de gestión financiera</t>
  </si>
  <si>
    <t>Sin documentar</t>
  </si>
  <si>
    <t xml:space="preserve">GF-PR-006 Realización de pagos con recursos nación CSF y SSF </t>
  </si>
  <si>
    <t>Con Registro</t>
  </si>
  <si>
    <t>Soporte de pago</t>
  </si>
  <si>
    <t>MODERADO (RC/F)</t>
  </si>
  <si>
    <t>(m) Informes gestión financiera
(N° de informes de reunión realizados / N° de reuniones programadas)
N° Quejas presentadas sobre pagos retrasados = 0</t>
  </si>
  <si>
    <t>Manipulación de los sistemas de información del proceso gestión financiera (claves, tokens)</t>
  </si>
  <si>
    <t>RC-03</t>
  </si>
  <si>
    <t>Posibilidad de uso del poder, para obtener beneficio propio o de un particular, debido a irregularidades o demoras en los pagos de las obligaciones.</t>
  </si>
  <si>
    <t>El responsable de financiera cada vez que se presenta una factura con su respectivo recibo a satisfacción, verifica que se cumpla con los pasos de la cadena presupuestal dentro de los menores tiempos, y revisando que cada paso deje el registro  en el sistema documental para el seguimiento de pagos, en caso de registrarse demoras en algún caso se envía correo electrónico solicitando las justificaciones de la demora en trámite.</t>
  </si>
  <si>
    <t xml:space="preserve">GF-PR-003 Registro de las operaciones financieras de contabilidad de la entidad.
GF-PR-006 Realización de pagos con recursos nación CSF y SSF </t>
  </si>
  <si>
    <t>Registro sistema documental</t>
  </si>
  <si>
    <t>(m) Informes gestión financiera
(N° de reportes de retraso en pagos/ N° de solicitudes de pago diligenciadas)</t>
  </si>
  <si>
    <t>Regulación</t>
  </si>
  <si>
    <t>Líder de Regulación
Asesor de Regulación</t>
  </si>
  <si>
    <t>Debilidades en los controles en cualquiera de las fases del proyecto regulatorio.</t>
  </si>
  <si>
    <t>RC-4</t>
  </si>
  <si>
    <t>Acción u omisión en la definición del contenido de los proyectos regulatorios, o afectación de los tiempos normales para su expedición con el fin de favorecer o afectar intereses particulares que se apartan de los objetivos constitucionales y legales a cambio de beneficios para un funcionario o de un tercero.</t>
  </si>
  <si>
    <t>Pérdida reputacional
Incumplimiento de los objetivos de la comisión. 
Sanciones o condenas.</t>
  </si>
  <si>
    <t>MAYOR</t>
  </si>
  <si>
    <t>Los responsables de la aplicación del control segun corresponda, lo aplicarán así-.
Preventivo:
El reglamento de la Comisión y los procedimientos de diseño y desarrollo (regulación general) y regulación particular aseguran que:
Las fases de planificación y desarrollo de cada proyecto, estan a cargo de un equipo de profesionales competentes ; ninguna decisión se toma de forma individual.
En las fases de revisión / verificación participan entes externos:Ministerio de Minas y Enegía,  SIC. Ministerio de Hacienda, DNP y SSPD.
Los proyectos de temas generales se somenten a consulta pública.
Se identifican requisitos que debe cumplir la regulación como punto de partida y control para su desarrollo.
Correctivo:
Nueva reglamentación.</t>
  </si>
  <si>
    <t xml:space="preserve">Grupo de trabajo de cada proyecto regulatorio
Experto lider del tema </t>
  </si>
  <si>
    <t>Procedimiento de regulación general
Procedimiento de regulación particular</t>
  </si>
  <si>
    <t>Formato de planificación del diseño RG-FT-001 
RG-FT-002
Acta de Comité de Expertos
RG-FT-003 
Acta de Sesión CREG
RG-FT-004
Documento soporte (Consulta)</t>
  </si>
  <si>
    <t>ALTO</t>
  </si>
  <si>
    <t>(m) Formato de planificación del diseño RG-FT-001 
(m) RG-FT-002 Revisión de la regulación
(m) Acta de Comité de Expertos
(m)  Acta de Sesión CREG
(m)  Documento soporte (Consulta) si aplica
Documentos diligenciados durante el período de evaluación.</t>
  </si>
  <si>
    <t>Gestión Documental</t>
  </si>
  <si>
    <t>Líder proceso de  Gestión Documental</t>
  </si>
  <si>
    <t>Pérdida premeditada de información.</t>
  </si>
  <si>
    <t>RC-05</t>
  </si>
  <si>
    <t>Posibilidad de afectación reputacional por pérdida premeditada de información de los archivos de gestión de la entidad para beneficio particular o de un tercero.</t>
  </si>
  <si>
    <t>BAJA</t>
  </si>
  <si>
    <t>CATASTRÓFICO (RC-F)</t>
  </si>
  <si>
    <t>El líder de gestión documental evaluará las condiciones dispuestas para los archivos físicos y electrónicos de gestión y presentará un informe ante el Subdirector Administrativo y Financiero para tomar acciones preventivas frente a la pérdida, daño y fuga de información, como evidencia se aportará el informe del estado actual y condiciones del archivo de gestión de cada proceso, con la propuesta para adopción de estrategias preventivas y la adopción del procedimiento de acceso a áreas seguras.
En caso de pérdida de información se adoptará el procedimiento para la reconstrucción de expedientes vigente para la recuperación de la información.</t>
  </si>
  <si>
    <t>Profesional de gestión documental</t>
  </si>
  <si>
    <t>*GD-PR-001 Procedimiento reconstrucción de expedientes
*Informe diagnóstico
IT-PR-204-Procedimiento acceso a áreas seguras.
GD FT 005 Constancia de Acceso a la Información de Expedientes</t>
  </si>
  <si>
    <t>Informe diagnóstico con la propuesta para adopción de estrategias preventivas.
Control de acceso al archivo de gestión</t>
  </si>
  <si>
    <t>(m) Verificación trimestral de los prestamos de información</t>
  </si>
  <si>
    <t>Gestión Humana</t>
  </si>
  <si>
    <t>Subdirector Administrativo y Financiero
Líder proceso de  Gestión Humana</t>
  </si>
  <si>
    <t>Interna y Externa</t>
  </si>
  <si>
    <t>Deficiencia en la verificación del cumplimiento de requisitos para el cargo.</t>
  </si>
  <si>
    <t>RC-06</t>
  </si>
  <si>
    <t>Posibilidad de afectación reputacional por direccionamiento en la vinculación de personal en favor propio o de un tercero.</t>
  </si>
  <si>
    <t>Pérdida de credibilidad 
Imagen institucional afectada en el orden nacional
Acciones disciplinarias y fiscales</t>
  </si>
  <si>
    <t>El profesional de gestión humana, cada vez que se vaya a proveer una vacante, consolida las hojas vida de los aspirantes, verifica que se cumplan los requisitos del cargo en el manual de funciones vigente y diligencia el formato de verificación de requisitos. En caso de identificar inconsistencia informará a la subdirección administrativa y financiera  vía correo electrónico para las decisiones pertinentes.</t>
  </si>
  <si>
    <t>Profesional de gestión humana</t>
  </si>
  <si>
    <t>GH-PR-001 Selección y vinculación
GH-FT-017 Verificación de requisitos.</t>
  </si>
  <si>
    <t>Formato de verificación de requisitos</t>
  </si>
  <si>
    <t xml:space="preserve">(m) Matriz de precalificación de requisitos de candidatos
</t>
  </si>
  <si>
    <t>Extralimitación de funciones.</t>
  </si>
  <si>
    <t xml:space="preserve">El subdirector administrativo y financiero cada vez que se realiza la verificación del cumplimiento de requisitos para el ingreso de funcionarios, realizará la validación de los mismos (físico o por correo electrónico) previo a la presentación de los candidatos al Comité de Expertos o Director Ejecutivo según corresponda. En el evento de encontrar inconsistencias, solicitará informe por escrito al responsable de gestión humana para que se explique o corrija la situación presentada. </t>
  </si>
  <si>
    <t>Subdirector administrativo y financiero
Profesional de gestión humana</t>
  </si>
  <si>
    <t>GH-PR-001 Selección y vinculación</t>
  </si>
  <si>
    <t>Formato de verificación de requisitos validado y con visto bueno del Subdirector</t>
  </si>
  <si>
    <t>Gestión de Control y Evaluación</t>
  </si>
  <si>
    <t>Control Interno</t>
  </si>
  <si>
    <t>Jefe Oficina de Control Interno</t>
  </si>
  <si>
    <t>Omisión voluntaria en los reportes de actos detectados en las auditorías y/o seguimientos, para el beneficio propio o de un tercero.</t>
  </si>
  <si>
    <t>RC-07</t>
  </si>
  <si>
    <t>Posibilidad de pérdida reputacional por insatisfacción de los grupos de valor debido a errores o inconsistencias en el desarrollo de las auditorías al sistema de control interno.</t>
  </si>
  <si>
    <t xml:space="preserve">Sanciones disciplinarias
No cumplimiento de disposiciones normativas
Reprocesos administrativos </t>
  </si>
  <si>
    <t>El líder de control interno en ejercicio de sus funciones cada vez que evidencie errores, desaciertos, irregularidades financiera, administrativas, desviaciones o presuntas irregularidades respecto a todas las actividades, operaciones y actuaciones, así como a la administración de la información y los recursos de la entidad que evidencien posibles actos de corrupción, informará al director ejecutivo con copia a la secretaria general de la presidencia de la republica y a la secretaria de transparencia, adjuntando a la copia de esta última instancia, el formato establecido para tal fin. 
En auditorias de gestión, el jefe de control interno revisa el informe preliminar antes de ser enviado al líder del proceso y/o grupos de valor correspondientes con el propósito de asegurar la entrega de informes precisos, objetivos, claros, concisos, constructivos, completos y oportunos. En caso de inconsistencia devuelve el informe al auditor para sus ajustes vía correo electrónico.</t>
  </si>
  <si>
    <t>Líder control interno
Profesional control interno</t>
  </si>
  <si>
    <t>GC-PR-001 Control interno</t>
  </si>
  <si>
    <t>Informes de auditoría</t>
  </si>
  <si>
    <t xml:space="preserve">(m) 
Seguimiento sistema control interno
No. de actos de corrupción o irregularidad administrativa reportados a los entes de control y vigilancia deben de ser iguales a los actos de corrupción o irregularidades presentados
</t>
  </si>
  <si>
    <t>FECHA/ Versión</t>
  </si>
  <si>
    <t>DESCRIPCIÓN DEL CAMBIO</t>
  </si>
  <si>
    <t>ELABORADO POR:
(nombre y cargo)</t>
  </si>
  <si>
    <t>REVISADO POR:
(nombre y cargo)</t>
  </si>
  <si>
    <t>APROBADO POR:
(nombre y cargo)</t>
  </si>
  <si>
    <t>Líder de proceso/riesgo</t>
  </si>
  <si>
    <t>Líder gestión de mejoramiento</t>
  </si>
  <si>
    <t>31/01/2023_V1</t>
  </si>
  <si>
    <t xml:space="preserve">Formulación mapa de riesgos de fraude y corrupción 2023
En CIGD del 30/01/2023, se solicitó al líder del proceso de regulación, realiazar revisión del riesgo RC4 en el compromente de -análisis y valoración del riesgo inherente (antes de controles)-. Una vez sea revisado y ajustado (si aplica) se actualizará y publicará el mapa de riesgos de corrupción y fraude 2023.
</t>
  </si>
  <si>
    <t>Comité Institucional de Gestión y Desempeño
Fecha: 30/01/2023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</si>
</sst>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10"/>
      <name val="Arial"/>
      <family val="2"/>
    </font>
    <font>
      <sz val="10"/>
      <color theme="1"/>
      <name val="Arial"/>
      <family val="2"/>
    </font>
    <font>
      <b/>
      <sz val="10"/>
      <color indexed="8"/>
      <name val="Arial"/>
      <family val="2"/>
    </font>
    <font>
      <b/>
      <sz val="10"/>
      <color theme="1"/>
      <name val="Arial"/>
      <family val="2"/>
    </font>
    <font>
      <sz val="10"/>
      <color indexed="8"/>
      <name val="Arial"/>
      <family val="2"/>
    </font>
    <font>
      <sz val="11"/>
      <color theme="1"/>
      <name val="Arial"/>
      <family val="2"/>
    </font>
    <font>
      <b/>
      <sz val="10"/>
      <color rgb="FF0070C0"/>
      <name val="Arial"/>
      <family val="2"/>
    </font>
    <font>
      <sz val="10"/>
      <color rgb="FF333333"/>
      <name val="Arial"/>
      <family val="2"/>
    </font>
    <font>
      <sz val="9"/>
      <color theme="1"/>
      <name val="Arial"/>
      <family val="2"/>
    </font>
    <font>
      <b/>
      <sz val="12"/>
      <name val="Arial"/>
      <family val="2"/>
    </font>
    <font>
      <b/>
      <sz val="12"/>
      <color theme="1"/>
      <name val="Arial"/>
      <family val="2"/>
    </font>
    <font>
      <b/>
      <sz val="9"/>
      <color theme="1"/>
      <name val="Arial"/>
      <family val="2"/>
    </font>
    <font>
      <b/>
      <sz val="9"/>
      <color indexed="81"/>
      <name val="Tahoma"/>
      <family val="2"/>
    </font>
    <font>
      <sz val="9"/>
      <color indexed="81"/>
      <name val="Tahoma"/>
      <family val="2"/>
    </font>
  </fonts>
  <fills count="1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E599"/>
        <bgColor indexed="64"/>
      </patternFill>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66"/>
        <bgColor indexed="64"/>
      </patternFill>
    </fill>
    <fill>
      <patternFill patternType="solid">
        <fgColor rgb="FFFFFFCC"/>
        <bgColor rgb="FF000000"/>
      </patternFill>
    </fill>
    <fill>
      <patternFill patternType="solid">
        <fgColor theme="2" tint="-9.9978637043366805E-2"/>
        <bgColor rgb="FF000000"/>
      </patternFill>
    </fill>
    <fill>
      <patternFill patternType="solid">
        <fgColor theme="4" tint="0.79998168889431442"/>
        <bgColor rgb="FF000000"/>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36">
    <xf numFmtId="0" fontId="0" fillId="0" borderId="0" xfId="0"/>
    <xf numFmtId="0" fontId="2" fillId="0" borderId="1" xfId="0" applyFont="1" applyBorder="1" applyAlignment="1">
      <alignment horizontal="center" vertical="center" wrapText="1"/>
    </xf>
    <xf numFmtId="0" fontId="0" fillId="0" borderId="0" xfId="0" applyAlignment="1">
      <alignment horizontal="center"/>
    </xf>
    <xf numFmtId="0" fontId="6" fillId="0" borderId="0" xfId="0" applyFont="1"/>
    <xf numFmtId="0" fontId="0" fillId="0" borderId="0" xfId="0" applyAlignment="1">
      <alignment horizontal="center" vertical="center"/>
    </xf>
    <xf numFmtId="0" fontId="0" fillId="0" borderId="0" xfId="0" applyAlignment="1">
      <alignment horizontal="left"/>
    </xf>
    <xf numFmtId="0" fontId="0" fillId="0" borderId="0" xfId="0" applyAlignment="1">
      <alignment vertical="center"/>
    </xf>
    <xf numFmtId="0" fontId="5" fillId="0" borderId="0" xfId="0" applyFont="1" applyAlignment="1">
      <alignment horizontal="center" vertical="center" wrapText="1"/>
    </xf>
    <xf numFmtId="0" fontId="7"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9" fontId="2" fillId="0" borderId="0" xfId="1" applyFont="1" applyFill="1" applyBorder="1" applyAlignment="1" applyProtection="1">
      <alignment vertical="center" wrapText="1"/>
      <protection locked="0"/>
    </xf>
    <xf numFmtId="9" fontId="2" fillId="0" borderId="0" xfId="1"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7" fillId="0" borderId="0" xfId="0" applyFont="1" applyAlignment="1">
      <alignment vertical="center"/>
    </xf>
    <xf numFmtId="9" fontId="7" fillId="0" borderId="0" xfId="1" applyFont="1" applyFill="1" applyBorder="1" applyAlignment="1">
      <alignment vertical="center"/>
    </xf>
    <xf numFmtId="0" fontId="9" fillId="0" borderId="0" xfId="0" applyFont="1" applyAlignment="1" applyProtection="1">
      <alignment vertical="center"/>
      <protection locked="0"/>
    </xf>
    <xf numFmtId="9" fontId="9" fillId="0" borderId="0" xfId="1" applyFont="1" applyFill="1" applyBorder="1" applyAlignment="1" applyProtection="1">
      <alignment vertical="center"/>
      <protection locked="0"/>
    </xf>
    <xf numFmtId="0" fontId="9" fillId="0" borderId="0" xfId="0" applyFont="1" applyAlignment="1" applyProtection="1">
      <alignment horizontal="center" vertical="center"/>
      <protection locked="0"/>
    </xf>
    <xf numFmtId="0" fontId="6" fillId="0" borderId="0" xfId="0" applyFont="1" applyAlignment="1">
      <alignment horizont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xf>
    <xf numFmtId="0" fontId="10" fillId="0" borderId="0" xfId="0" applyFont="1"/>
    <xf numFmtId="0" fontId="10" fillId="0" borderId="0" xfId="0" applyFont="1" applyAlignment="1">
      <alignment horizontal="left"/>
    </xf>
    <xf numFmtId="0" fontId="10" fillId="0" borderId="0" xfId="0" applyFont="1" applyAlignment="1">
      <alignment vertical="center"/>
    </xf>
    <xf numFmtId="0" fontId="5" fillId="12" borderId="1" xfId="0" applyFont="1" applyFill="1" applyBorder="1" applyAlignment="1">
      <alignment horizontal="center" vertical="top" wrapText="1"/>
    </xf>
    <xf numFmtId="0" fontId="5" fillId="13" borderId="1" xfId="0" applyFont="1" applyFill="1" applyBorder="1" applyAlignment="1">
      <alignment horizontal="center" vertical="top" wrapText="1"/>
    </xf>
    <xf numFmtId="0" fontId="2" fillId="4"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0" fillId="0" borderId="0" xfId="0" applyFont="1" applyAlignment="1">
      <alignment horizontal="center" vertical="center"/>
    </xf>
    <xf numFmtId="0" fontId="2" fillId="0" borderId="1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6" fillId="0" borderId="1" xfId="0" applyFont="1" applyBorder="1" applyAlignment="1">
      <alignment vertical="center" wrapText="1"/>
    </xf>
    <xf numFmtId="9" fontId="2" fillId="0" borderId="11" xfId="1" applyFont="1"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0" fontId="2" fillId="0" borderId="11" xfId="0" applyFont="1" applyBorder="1" applyAlignment="1">
      <alignment horizontal="center" vertical="center" wrapText="1"/>
    </xf>
    <xf numFmtId="0" fontId="12" fillId="0" borderId="1" xfId="0" applyFont="1" applyBorder="1" applyAlignment="1" applyProtection="1">
      <alignment vertical="top"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9" fontId="2" fillId="0" borderId="1" xfId="1" applyFont="1" applyFill="1" applyBorder="1" applyAlignment="1" applyProtection="1">
      <alignment horizontal="center" vertical="center" wrapText="1"/>
      <protection locked="0"/>
    </xf>
    <xf numFmtId="9" fontId="5" fillId="0" borderId="1" xfId="0" applyNumberFormat="1"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6" fillId="15" borderId="1" xfId="0" applyFont="1" applyFill="1" applyBorder="1" applyAlignment="1">
      <alignment horizontal="left" vertical="top" wrapText="1"/>
    </xf>
    <xf numFmtId="0" fontId="6" fillId="0" borderId="11" xfId="0" applyFont="1" applyBorder="1" applyAlignment="1">
      <alignment horizontal="left" vertical="top" wrapText="1"/>
    </xf>
    <xf numFmtId="0" fontId="10" fillId="0" borderId="1" xfId="0" applyFont="1" applyBorder="1" applyAlignment="1">
      <alignment vertical="top" wrapText="1"/>
    </xf>
    <xf numFmtId="0" fontId="6" fillId="0" borderId="1" xfId="0" applyFont="1" applyBorder="1" applyAlignment="1">
      <alignment vertical="center"/>
    </xf>
    <xf numFmtId="0" fontId="6" fillId="0" borderId="12" xfId="0" applyFont="1" applyBorder="1" applyAlignment="1">
      <alignment horizontal="left" vertical="top" wrapText="1"/>
    </xf>
    <xf numFmtId="0" fontId="6" fillId="0" borderId="1"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15" borderId="1" xfId="2" applyFill="1" applyBorder="1" applyAlignment="1" applyProtection="1">
      <alignment horizontal="center" vertical="center" wrapText="1"/>
      <protection locked="0"/>
    </xf>
    <xf numFmtId="9" fontId="2" fillId="0"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top" wrapText="1"/>
    </xf>
    <xf numFmtId="0" fontId="2" fillId="15" borderId="1" xfId="0" applyFont="1" applyFill="1" applyBorder="1" applyAlignment="1">
      <alignment horizontal="center" vertical="top" wrapTex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center"/>
      <protection locked="0"/>
    </xf>
    <xf numFmtId="14" fontId="6" fillId="0" borderId="1" xfId="0" applyNumberFormat="1" applyFont="1" applyBorder="1" applyAlignment="1">
      <alignment horizontal="center" vertical="center"/>
    </xf>
    <xf numFmtId="0" fontId="6" fillId="0" borderId="1" xfId="0" applyFont="1" applyBorder="1"/>
    <xf numFmtId="0" fontId="6" fillId="0" borderId="1" xfId="0" applyFont="1" applyBorder="1" applyAlignment="1">
      <alignment vertical="top" wrapText="1"/>
    </xf>
    <xf numFmtId="0" fontId="10" fillId="0" borderId="1"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horizontal="center" vertical="center"/>
    </xf>
    <xf numFmtId="0" fontId="10" fillId="0" borderId="1" xfId="0" applyFont="1" applyBorder="1"/>
    <xf numFmtId="0" fontId="6" fillId="0" borderId="1" xfId="0" applyFont="1" applyBorder="1" applyAlignment="1">
      <alignment horizontal="left" vertical="center"/>
    </xf>
    <xf numFmtId="0" fontId="2" fillId="15" borderId="1" xfId="0" applyFont="1" applyFill="1" applyBorder="1" applyAlignment="1">
      <alignment horizontal="center" vertical="center" wrapText="1"/>
    </xf>
    <xf numFmtId="0" fontId="6" fillId="0" borderId="11" xfId="0" applyFont="1" applyBorder="1" applyAlignment="1">
      <alignment horizontal="center" vertical="top"/>
    </xf>
    <xf numFmtId="0" fontId="2" fillId="0" borderId="11"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6" fillId="0" borderId="1" xfId="0" applyFont="1" applyBorder="1" applyAlignment="1" applyProtection="1">
      <alignment vertical="top" wrapText="1"/>
      <protection locked="0"/>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horizontal="center" vertical="top"/>
    </xf>
    <xf numFmtId="9" fontId="2" fillId="0" borderId="1" xfId="1" applyFont="1" applyFill="1" applyBorder="1" applyAlignment="1" applyProtection="1">
      <alignment horizontal="center" vertical="top" wrapText="1"/>
      <protection locked="0"/>
    </xf>
    <xf numFmtId="9" fontId="5" fillId="0" borderId="1" xfId="0" applyNumberFormat="1" applyFont="1" applyBorder="1" applyAlignment="1">
      <alignment horizontal="center" vertical="top" wrapText="1"/>
    </xf>
    <xf numFmtId="9" fontId="6" fillId="0" borderId="1" xfId="0" applyNumberFormat="1" applyFont="1" applyBorder="1" applyAlignment="1">
      <alignment horizontal="center" vertical="top"/>
    </xf>
    <xf numFmtId="0" fontId="5" fillId="0" borderId="11" xfId="0" applyFont="1" applyBorder="1" applyAlignment="1">
      <alignment vertical="top" wrapText="1"/>
    </xf>
    <xf numFmtId="0" fontId="2" fillId="0" borderId="13" xfId="0" applyFont="1" applyBorder="1" applyAlignment="1" applyProtection="1">
      <alignment horizontal="center" vertical="center"/>
      <protection locked="0"/>
    </xf>
    <xf numFmtId="0" fontId="2" fillId="0" borderId="1" xfId="0" applyFont="1" applyBorder="1" applyAlignment="1" applyProtection="1">
      <alignment vertical="top"/>
      <protection locked="0"/>
    </xf>
    <xf numFmtId="0" fontId="2" fillId="0" borderId="1" xfId="0" applyFont="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vertical="top"/>
    </xf>
    <xf numFmtId="14" fontId="10" fillId="0" borderId="1" xfId="0" applyNumberFormat="1" applyFont="1" applyBorder="1" applyAlignment="1">
      <alignment horizontal="center" vertical="center"/>
    </xf>
    <xf numFmtId="0" fontId="10" fillId="0" borderId="1" xfId="0" applyFont="1" applyBorder="1" applyAlignment="1">
      <alignment horizontal="left" vertical="top" wrapText="1"/>
    </xf>
    <xf numFmtId="0" fontId="10" fillId="0" borderId="1" xfId="0" applyFont="1" applyBorder="1" applyAlignment="1">
      <alignment vertical="top"/>
    </xf>
    <xf numFmtId="0" fontId="10" fillId="0" borderId="0" xfId="0" applyFont="1" applyAlignment="1">
      <alignment vertical="top"/>
    </xf>
    <xf numFmtId="0" fontId="2" fillId="0" borderId="11" xfId="0" applyFont="1" applyBorder="1" applyAlignment="1" applyProtection="1">
      <alignment vertical="center" wrapText="1"/>
      <protection locked="0"/>
    </xf>
    <xf numFmtId="0" fontId="6"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1" xfId="0" applyFont="1" applyBorder="1" applyAlignment="1">
      <alignment vertical="center"/>
    </xf>
    <xf numFmtId="0" fontId="10" fillId="0" borderId="12" xfId="0" applyFont="1" applyBorder="1" applyAlignment="1">
      <alignment vertical="center"/>
    </xf>
    <xf numFmtId="0" fontId="2" fillId="15" borderId="1" xfId="0" applyFont="1" applyFill="1" applyBorder="1" applyAlignment="1" applyProtection="1">
      <alignment horizontal="center" vertical="center" wrapText="1"/>
      <protection locked="0"/>
    </xf>
    <xf numFmtId="0" fontId="2" fillId="15" borderId="1" xfId="0" applyFont="1" applyFill="1" applyBorder="1" applyAlignment="1" applyProtection="1">
      <alignment horizontal="center" vertical="center"/>
      <protection locked="0"/>
    </xf>
    <xf numFmtId="14" fontId="2" fillId="15" borderId="1" xfId="0" applyNumberFormat="1" applyFont="1" applyFill="1" applyBorder="1" applyAlignment="1">
      <alignment horizontal="center" vertical="center"/>
    </xf>
    <xf numFmtId="0" fontId="6" fillId="15" borderId="1" xfId="0" applyFont="1" applyFill="1" applyBorder="1" applyAlignment="1">
      <alignment horizontal="center" vertical="center" wrapText="1"/>
    </xf>
    <xf numFmtId="0" fontId="2" fillId="15" borderId="1" xfId="0" applyFont="1" applyFill="1" applyBorder="1" applyAlignment="1">
      <alignment horizontal="center" vertical="center"/>
    </xf>
    <xf numFmtId="0" fontId="2" fillId="15" borderId="1" xfId="0" applyFont="1" applyFill="1" applyBorder="1" applyAlignment="1" applyProtection="1">
      <alignment vertical="center"/>
      <protection locked="0"/>
    </xf>
    <xf numFmtId="14" fontId="10"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2" fillId="0" borderId="1" xfId="0" applyFont="1" applyBorder="1" applyAlignment="1" applyProtection="1">
      <alignment vertical="center" wrapText="1"/>
      <protection locked="0"/>
    </xf>
    <xf numFmtId="9" fontId="14" fillId="0" borderId="1" xfId="0" applyNumberFormat="1" applyFont="1" applyBorder="1" applyAlignment="1">
      <alignment horizontal="center" vertical="center" wrapText="1"/>
    </xf>
    <xf numFmtId="0" fontId="10" fillId="0" borderId="0" xfId="0" applyFont="1" applyAlignment="1">
      <alignment horizontal="left" vertical="top"/>
    </xf>
    <xf numFmtId="0" fontId="6" fillId="0" borderId="0" xfId="0" applyFont="1" applyAlignment="1" applyProtection="1">
      <alignment vertical="center" wrapText="1"/>
      <protection locked="0"/>
    </xf>
    <xf numFmtId="0" fontId="2" fillId="0" borderId="0" xfId="2" applyAlignment="1" applyProtection="1">
      <alignment horizontal="center" vertical="center" wrapText="1"/>
      <protection locked="0"/>
    </xf>
    <xf numFmtId="9" fontId="2" fillId="0" borderId="0" xfId="1" applyFont="1" applyFill="1" applyBorder="1" applyAlignment="1" applyProtection="1">
      <alignment horizontal="center" vertical="center" wrapText="1"/>
    </xf>
    <xf numFmtId="0" fontId="2" fillId="0" borderId="0" xfId="0" applyFont="1" applyAlignment="1">
      <alignment vertical="center" wrapText="1"/>
    </xf>
    <xf numFmtId="0" fontId="12" fillId="0" borderId="0" xfId="0" applyFont="1" applyAlignment="1" applyProtection="1">
      <alignment vertical="center" wrapText="1"/>
      <protection locked="0"/>
    </xf>
    <xf numFmtId="0" fontId="6" fillId="0" borderId="0" xfId="0" applyFont="1" applyAlignment="1">
      <alignment horizontal="center" vertical="center" wrapText="1"/>
    </xf>
    <xf numFmtId="0" fontId="14" fillId="0" borderId="0" xfId="0" applyFont="1" applyAlignment="1">
      <alignment horizontal="center" vertical="center" wrapText="1"/>
    </xf>
    <xf numFmtId="0" fontId="2" fillId="0" borderId="0" xfId="2" applyAlignment="1" applyProtection="1">
      <alignment vertical="center" wrapText="1"/>
      <protection locked="0"/>
    </xf>
    <xf numFmtId="0" fontId="15"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10" fillId="0" borderId="0" xfId="0" applyFont="1" applyAlignment="1">
      <alignment horizontal="center"/>
    </xf>
    <xf numFmtId="9" fontId="10" fillId="0" borderId="0" xfId="1" applyFont="1" applyFill="1"/>
    <xf numFmtId="9" fontId="10" fillId="0" borderId="0" xfId="1" applyFont="1" applyFill="1" applyAlignment="1">
      <alignment horizontal="center"/>
    </xf>
    <xf numFmtId="0" fontId="16" fillId="16" borderId="1" xfId="0" applyFont="1" applyFill="1" applyBorder="1" applyAlignment="1">
      <alignment horizontal="center" vertical="center"/>
    </xf>
    <xf numFmtId="0" fontId="8" fillId="16" borderId="1" xfId="0" applyFont="1" applyFill="1" applyBorder="1" applyAlignment="1">
      <alignment horizontal="center" vertical="center" wrapText="1"/>
    </xf>
    <xf numFmtId="9" fontId="6" fillId="0" borderId="0" xfId="1" applyFont="1" applyFill="1"/>
    <xf numFmtId="9" fontId="6" fillId="0" borderId="0" xfId="1" applyFont="1" applyFill="1" applyAlignment="1">
      <alignment horizontal="center"/>
    </xf>
    <xf numFmtId="14" fontId="13"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horizontal="center" vertical="center" wrapText="1"/>
    </xf>
    <xf numFmtId="0" fontId="13" fillId="0" borderId="0" xfId="0" applyFont="1" applyAlignment="1">
      <alignment horizontal="center"/>
    </xf>
    <xf numFmtId="9" fontId="13" fillId="0" borderId="0" xfId="1" applyFont="1" applyFill="1"/>
    <xf numFmtId="9" fontId="13" fillId="0" borderId="0" xfId="1" applyFont="1" applyFill="1" applyAlignment="1">
      <alignment horizontal="center"/>
    </xf>
    <xf numFmtId="0" fontId="13" fillId="0" borderId="0" xfId="0" applyFont="1"/>
    <xf numFmtId="0" fontId="13" fillId="0" borderId="0" xfId="0" applyFont="1" applyAlignment="1">
      <alignment horizontal="center" vertical="center"/>
    </xf>
    <xf numFmtId="0" fontId="13" fillId="0" borderId="0" xfId="0" applyFont="1" applyAlignment="1">
      <alignment horizontal="left"/>
    </xf>
    <xf numFmtId="0" fontId="13" fillId="0" borderId="0" xfId="0" applyFont="1" applyAlignment="1">
      <alignment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xf>
    <xf numFmtId="0" fontId="10" fillId="0" borderId="12" xfId="0" applyFont="1" applyBorder="1" applyAlignment="1">
      <alignment horizontal="center"/>
    </xf>
    <xf numFmtId="0" fontId="8" fillId="16" borderId="8" xfId="0" applyFont="1" applyFill="1" applyBorder="1" applyAlignment="1">
      <alignment horizontal="center" vertical="center"/>
    </xf>
    <xf numFmtId="0" fontId="8" fillId="16" borderId="10" xfId="0" applyFont="1" applyFill="1" applyBorder="1" applyAlignment="1">
      <alignment horizontal="center" vertical="center"/>
    </xf>
    <xf numFmtId="0" fontId="13" fillId="0" borderId="10" xfId="0" applyFont="1" applyBorder="1" applyAlignment="1">
      <alignment horizontal="left" vertical="center"/>
    </xf>
    <xf numFmtId="0" fontId="6" fillId="0" borderId="11" xfId="0" applyFont="1" applyBorder="1" applyAlignment="1">
      <alignment horizontal="center"/>
    </xf>
    <xf numFmtId="0" fontId="6" fillId="0" borderId="12" xfId="0" applyFont="1" applyBorder="1" applyAlignment="1">
      <alignment horizontal="center"/>
    </xf>
    <xf numFmtId="14" fontId="6" fillId="0" borderId="11"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left" vertical="top"/>
    </xf>
    <xf numFmtId="0" fontId="6" fillId="0" borderId="1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9" fontId="6" fillId="0" borderId="11" xfId="0" applyNumberFormat="1" applyFont="1" applyBorder="1" applyAlignment="1">
      <alignment horizontal="center" vertical="center"/>
    </xf>
    <xf numFmtId="9" fontId="6" fillId="0" borderId="12" xfId="0" applyNumberFormat="1" applyFont="1" applyBorder="1" applyAlignment="1">
      <alignment horizontal="center" vertical="center"/>
    </xf>
    <xf numFmtId="9" fontId="2" fillId="0" borderId="11" xfId="1" applyFont="1" applyFill="1" applyBorder="1" applyAlignment="1" applyProtection="1">
      <alignment horizontal="center" vertical="center" wrapText="1"/>
      <protection locked="0"/>
    </xf>
    <xf numFmtId="9" fontId="2" fillId="0" borderId="12" xfId="1" applyFont="1" applyFill="1" applyBorder="1" applyAlignment="1" applyProtection="1">
      <alignment horizontal="center" vertical="center" wrapText="1"/>
      <protection locked="0"/>
    </xf>
    <xf numFmtId="0" fontId="2" fillId="15" borderId="11" xfId="2" applyFill="1" applyBorder="1" applyAlignment="1" applyProtection="1">
      <alignment horizontal="center" vertical="center" wrapText="1"/>
      <protection locked="0"/>
    </xf>
    <xf numFmtId="0" fontId="2" fillId="15" borderId="12" xfId="2" applyFill="1" applyBorder="1" applyAlignment="1" applyProtection="1">
      <alignment horizontal="center" vertical="center" wrapText="1"/>
      <protection locked="0"/>
    </xf>
    <xf numFmtId="9" fontId="2" fillId="0" borderId="11" xfId="1" applyFont="1" applyFill="1" applyBorder="1" applyAlignment="1" applyProtection="1">
      <alignment horizontal="center" vertical="center" wrapText="1"/>
    </xf>
    <xf numFmtId="9" fontId="2" fillId="0" borderId="12" xfId="1" applyFont="1" applyFill="1" applyBorder="1" applyAlignment="1" applyProtection="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14" fontId="10" fillId="0" borderId="11" xfId="0" applyNumberFormat="1" applyFont="1" applyBorder="1" applyAlignment="1">
      <alignment horizontal="center" vertical="center"/>
    </xf>
    <xf numFmtId="14" fontId="6" fillId="0" borderId="12" xfId="0" applyNumberFormat="1" applyFont="1" applyBorder="1" applyAlignment="1">
      <alignment horizontal="center" vertical="center"/>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5" fillId="14" borderId="11" xfId="0" applyFont="1" applyFill="1" applyBorder="1" applyAlignment="1">
      <alignment horizontal="center" vertical="top" wrapText="1"/>
    </xf>
    <xf numFmtId="0" fontId="5" fillId="14" borderId="12" xfId="0" applyFont="1" applyFill="1" applyBorder="1" applyAlignment="1">
      <alignment horizontal="center" vertical="top" wrapText="1"/>
    </xf>
    <xf numFmtId="0" fontId="5" fillId="14" borderId="1" xfId="0" applyFont="1" applyFill="1" applyBorder="1" applyAlignment="1">
      <alignment horizontal="center" vertical="top" wrapText="1"/>
    </xf>
    <xf numFmtId="0" fontId="5" fillId="13" borderId="1" xfId="0" applyFont="1" applyFill="1" applyBorder="1" applyAlignment="1">
      <alignment horizontal="center" vertical="top" wrapText="1"/>
    </xf>
    <xf numFmtId="0" fontId="5" fillId="12" borderId="1" xfId="0" applyFont="1" applyFill="1" applyBorder="1" applyAlignment="1">
      <alignment horizontal="center" vertical="top"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5" fillId="11"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5" fillId="3" borderId="11" xfId="0" applyFont="1" applyFill="1" applyBorder="1" applyAlignment="1">
      <alignment horizontal="center" vertical="top" wrapText="1"/>
    </xf>
    <xf numFmtId="0" fontId="5" fillId="3" borderId="12" xfId="0" applyFont="1" applyFill="1" applyBorder="1" applyAlignment="1">
      <alignment horizontal="center" vertical="top" wrapText="1"/>
    </xf>
    <xf numFmtId="9" fontId="5" fillId="3" borderId="11" xfId="1" applyFont="1" applyFill="1" applyBorder="1" applyAlignment="1">
      <alignment horizontal="center" vertical="top" wrapText="1"/>
    </xf>
    <xf numFmtId="9" fontId="5" fillId="3" borderId="12" xfId="1" applyFont="1" applyFill="1" applyBorder="1" applyAlignment="1">
      <alignment horizontal="center" vertical="top" wrapText="1"/>
    </xf>
    <xf numFmtId="0" fontId="5" fillId="10" borderId="11" xfId="0" applyFont="1" applyFill="1" applyBorder="1" applyAlignment="1">
      <alignment horizontal="center" vertical="center" wrapText="1"/>
    </xf>
    <xf numFmtId="0" fontId="5" fillId="10" borderId="12" xfId="0" applyFont="1" applyFill="1" applyBorder="1" applyAlignment="1">
      <alignment horizontal="center" vertical="center" wrapText="1"/>
    </xf>
    <xf numFmtId="0" fontId="8" fillId="9" borderId="11" xfId="0" applyFont="1" applyFill="1" applyBorder="1" applyAlignment="1">
      <alignment horizontal="center" vertical="top" wrapText="1"/>
    </xf>
    <xf numFmtId="0" fontId="8" fillId="9" borderId="12" xfId="0" applyFont="1" applyFill="1" applyBorder="1" applyAlignment="1">
      <alignment horizontal="center" vertical="top"/>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5" fillId="2" borderId="12" xfId="0" applyFont="1" applyFill="1" applyBorder="1" applyAlignment="1">
      <alignment horizontal="center" vertical="top"/>
    </xf>
    <xf numFmtId="0" fontId="7" fillId="0" borderId="0" xfId="0" applyFont="1" applyAlignment="1" applyProtection="1">
      <alignment horizontal="right" vertical="center"/>
      <protection locked="0"/>
    </xf>
    <xf numFmtId="0" fontId="8" fillId="0" borderId="0" xfId="0" applyFont="1" applyAlignment="1">
      <alignment horizontal="right" vertical="center"/>
    </xf>
    <xf numFmtId="0" fontId="8" fillId="0" borderId="0" xfId="0" applyFont="1" applyAlignment="1">
      <alignment horizontal="left" vertical="center"/>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3" fillId="0" borderId="8" xfId="0" applyFont="1" applyBorder="1" applyAlignment="1">
      <alignment horizontal="left" vertical="center" wrapText="1"/>
    </xf>
  </cellXfs>
  <cellStyles count="3">
    <cellStyle name="Normal" xfId="0" builtinId="0"/>
    <cellStyle name="Normal 2" xfId="2" xr:uid="{0207D363-7CAC-40DA-AF1B-9A1E611187E4}"/>
    <cellStyle name="Porcentaje" xfId="1" builtinId="5"/>
  </cellStyles>
  <dxfs count="542">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C000"/>
        </patternFill>
      </fill>
    </dxf>
    <dxf>
      <fill>
        <patternFill>
          <bgColor rgb="FFFF0000"/>
        </patternFill>
      </fill>
    </dxf>
    <dxf>
      <fill>
        <patternFill>
          <bgColor rgb="FFFFFF99"/>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99"/>
        </patternFill>
      </fill>
    </dxf>
    <dxf>
      <fill>
        <patternFill>
          <bgColor rgb="FFFF0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92D050"/>
        </patternFill>
      </fill>
    </dxf>
    <dxf>
      <fill>
        <patternFill>
          <bgColor rgb="FF92D050"/>
        </patternFill>
      </fill>
    </dxf>
    <dxf>
      <fill>
        <patternFill>
          <bgColor rgb="FFFFFFCC"/>
        </patternFill>
      </fill>
    </dxf>
    <dxf>
      <font>
        <color rgb="FF9C0006"/>
      </font>
      <fill>
        <patternFill>
          <bgColor rgb="FFFFC7CE"/>
        </patternFill>
      </fill>
    </dxf>
    <dxf>
      <fill>
        <patternFill>
          <bgColor rgb="FFFFFFCC"/>
        </patternFill>
      </fill>
    </dxf>
    <dxf>
      <fill>
        <patternFill>
          <bgColor rgb="FFFFFF99"/>
        </patternFill>
      </fill>
    </dxf>
    <dxf>
      <fill>
        <patternFill>
          <bgColor rgb="FFFFFF99"/>
        </patternFill>
      </fill>
    </dxf>
    <dxf>
      <fill>
        <patternFill>
          <bgColor theme="1"/>
        </patternFill>
      </fill>
    </dxf>
    <dxf>
      <font>
        <color theme="1"/>
      </font>
      <fill>
        <patternFill>
          <bgColor rgb="FFFFFF99"/>
        </patternFill>
      </fill>
    </dxf>
    <dxf>
      <fill>
        <patternFill>
          <bgColor rgb="FFFFC000"/>
        </patternFill>
      </fill>
    </dxf>
    <dxf>
      <fill>
        <patternFill>
          <bgColor rgb="FF92D050"/>
        </patternFill>
      </fill>
    </dxf>
    <dxf>
      <fill>
        <patternFill>
          <bgColor rgb="FFFFFF99"/>
        </patternFill>
      </fill>
    </dxf>
    <dxf>
      <fill>
        <patternFill>
          <bgColor rgb="FFFFC000"/>
        </patternFill>
      </fill>
    </dxf>
    <dxf>
      <font>
        <color rgb="FF9C0006"/>
      </font>
      <fill>
        <patternFill>
          <bgColor rgb="FFFFC7CE"/>
        </patternFill>
      </fill>
    </dxf>
    <dxf>
      <fill>
        <patternFill>
          <bgColor rgb="FFFFC000"/>
        </patternFill>
      </fill>
    </dxf>
    <dxf>
      <font>
        <color theme="1"/>
      </font>
      <fill>
        <patternFill>
          <bgColor rgb="FFFFC000"/>
        </patternFill>
      </fill>
    </dxf>
    <dxf>
      <fill>
        <patternFill>
          <bgColor rgb="FFFFC000"/>
        </patternFill>
      </fill>
    </dxf>
    <dxf>
      <fill>
        <patternFill>
          <bgColor rgb="FFFFFF99"/>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FF99"/>
        </patternFill>
      </fill>
    </dxf>
    <dxf>
      <fill>
        <patternFill>
          <bgColor rgb="FFFF0000"/>
        </patternFill>
      </fill>
    </dxf>
    <dxf>
      <fill>
        <patternFill>
          <bgColor rgb="FFFF0000"/>
        </patternFill>
      </fill>
    </dxf>
    <dxf>
      <fill>
        <patternFill>
          <bgColor rgb="FFFF0000"/>
        </patternFill>
      </fill>
    </dxf>
    <dxf>
      <fill>
        <patternFill>
          <bgColor rgb="FFFFFF99"/>
        </patternFill>
      </fill>
    </dxf>
    <dxf>
      <fill>
        <patternFill>
          <bgColor rgb="FFFFFF99"/>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microsoft.com/office/2017/10/relationships/person" Target="persons/perso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230909</xdr:colOff>
      <xdr:row>0</xdr:row>
      <xdr:rowOff>130638</xdr:rowOff>
    </xdr:from>
    <xdr:to>
      <xdr:col>2</xdr:col>
      <xdr:colOff>519546</xdr:colOff>
      <xdr:row>3</xdr:row>
      <xdr:rowOff>2951</xdr:rowOff>
    </xdr:to>
    <xdr:pic>
      <xdr:nvPicPr>
        <xdr:cNvPr id="2" name="Picture 307" descr="logocreg">
          <a:extLst>
            <a:ext uri="{FF2B5EF4-FFF2-40B4-BE49-F238E27FC236}">
              <a16:creationId xmlns:a16="http://schemas.microsoft.com/office/drawing/2014/main" id="{120513D0-5E7B-4192-9A0B-6CA8A50E9FEE}"/>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30909" y="130638"/>
          <a:ext cx="2873087" cy="97721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arodriguez_creg_gov_co/Documents/Escritorio/20230119_MRCF_Monitoreo_IIIC_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rodriguez\AppData\Local\Microsoft\Windows\INetCache\Content.Outlook\6AFI9NKS\0.%20MAPA%20DE%20RIESGOS%20REGULACI&#211;N%20Y%20SOL.%20DE%20CONFLICTOS%20Act.%20Junio%2017%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rodriguez\AppData\Local\Microsoft\Windows\INetCache\Content.Outlook\CAYWQP2A\Matriz_Mapa%20de%20riesgos%2003%2001%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odriguez\AppData\Local\Microsoft\Windows\INetCache\Content.Outlook\CAYWQP2A\Copia%20de%20Matriz_Mapa%20de%20riesgos%2003%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s>
    <sheetDataSet>
      <sheetData sheetId="0">
        <row r="3">
          <cell r="B3" t="str">
            <v>Adquisicion_de_Bienes_y_Servicios</v>
          </cell>
        </row>
        <row r="4">
          <cell r="B4" t="str">
            <v>Asesoria_Capacitación_y_Asistencia_Técnica</v>
          </cell>
        </row>
        <row r="5">
          <cell r="B5" t="str">
            <v>Fomento_y_Promoción</v>
          </cell>
        </row>
        <row r="6">
          <cell r="B6" t="str">
            <v>Gestión_Documental</v>
          </cell>
        </row>
        <row r="7">
          <cell r="B7" t="str">
            <v>Gestión_de_Información_y_Comunicaciones</v>
          </cell>
        </row>
        <row r="8">
          <cell r="B8" t="str">
            <v>Gestion_de_Políticas</v>
          </cell>
        </row>
        <row r="9">
          <cell r="B9" t="str">
            <v>Gestión_del_Talento_Humano</v>
          </cell>
        </row>
        <row r="10">
          <cell r="B10" t="str">
            <v>Gestión_Jurídica</v>
          </cell>
        </row>
        <row r="11">
          <cell r="B11" t="str">
            <v>Gestión_Recursos_Financieros</v>
          </cell>
        </row>
        <row r="12">
          <cell r="B12" t="str">
            <v>Gestión_Recursos_Físicos</v>
          </cell>
        </row>
        <row r="13">
          <cell r="B13" t="str">
            <v>Negociación_y_Administración_de_Relaciones_Comerciales</v>
          </cell>
        </row>
        <row r="14">
          <cell r="B14" t="str">
            <v>Sistemas_de_ Gestión</v>
          </cell>
        </row>
        <row r="15">
          <cell r="B15" t="str">
            <v>Planeación_Estrátegica</v>
          </cell>
        </row>
        <row r="16">
          <cell r="B16" t="str">
            <v>Evaluación_y_Seguimiento</v>
          </cell>
        </row>
      </sheetData>
      <sheetData sheetId="1" refreshError="1"/>
      <sheetData sheetId="2">
        <row r="10">
          <cell r="AK10">
            <v>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 val="Hoja1"/>
    </sheetNames>
    <sheetDataSet>
      <sheetData sheetId="0"/>
      <sheetData sheetId="1"/>
      <sheetData sheetId="2"/>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Tablas Prob-Imp"/>
      <sheetName val="Mapa Calor"/>
      <sheetName val="Eval Controles"/>
      <sheetName val="ZONAS DE RIESGO"/>
      <sheetName val="Tipos de riesgos"/>
      <sheetName val="Plantilla Indicador"/>
      <sheetName val="Datos Validacion"/>
      <sheetName val="Publicación"/>
      <sheetName val="Hoja1"/>
    </sheetNames>
    <sheetDataSet>
      <sheetData sheetId="0"/>
      <sheetData sheetId="1"/>
      <sheetData sheetId="2"/>
      <sheetData sheetId="3"/>
      <sheetData sheetId="4"/>
      <sheetData sheetId="5"/>
      <sheetData sheetId="6"/>
      <sheetData sheetId="7">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Riesgos "/>
      <sheetName val="Publicación"/>
      <sheetName val="Mapa Calor"/>
      <sheetName val="Datos Validacion"/>
      <sheetName val="Tipos de riesgos"/>
      <sheetName val="Tablas Prob-Imp"/>
      <sheetName val="Eval Controles"/>
      <sheetName val="ZONAS DE RIESGO"/>
      <sheetName val="Plantilla Indicador"/>
    </sheetNames>
    <sheetDataSet>
      <sheetData sheetId="0" refreshError="1"/>
      <sheetData sheetId="1" refreshError="1"/>
      <sheetData sheetId="2" refreshError="1"/>
      <sheetData sheetId="3">
        <row r="6">
          <cell r="C6" t="str">
            <v>MUY BAJA</v>
          </cell>
          <cell r="D6">
            <v>0.2</v>
          </cell>
          <cell r="E6" t="str">
            <v>LEVE</v>
          </cell>
          <cell r="F6">
            <v>0.2</v>
          </cell>
          <cell r="K6" t="str">
            <v>Preventivo</v>
          </cell>
          <cell r="L6">
            <v>0.25</v>
          </cell>
          <cell r="M6" t="str">
            <v>Automático</v>
          </cell>
          <cell r="N6">
            <v>0.25</v>
          </cell>
        </row>
        <row r="7">
          <cell r="C7" t="str">
            <v>BAJA</v>
          </cell>
          <cell r="D7">
            <v>0.4</v>
          </cell>
          <cell r="E7" t="str">
            <v>MENOR</v>
          </cell>
          <cell r="F7">
            <v>0.4</v>
          </cell>
          <cell r="K7" t="str">
            <v>Detectivo</v>
          </cell>
          <cell r="L7">
            <v>0.15</v>
          </cell>
          <cell r="M7" t="str">
            <v>Manual</v>
          </cell>
          <cell r="N7">
            <v>0.15</v>
          </cell>
        </row>
        <row r="8">
          <cell r="C8" t="str">
            <v>MEDIA</v>
          </cell>
          <cell r="D8">
            <v>0.6</v>
          </cell>
          <cell r="E8" t="str">
            <v>MODERADO</v>
          </cell>
          <cell r="F8">
            <v>0.6</v>
          </cell>
          <cell r="K8" t="str">
            <v>Correctivo</v>
          </cell>
          <cell r="L8">
            <v>0.1</v>
          </cell>
        </row>
        <row r="9">
          <cell r="C9" t="str">
            <v>ALTA</v>
          </cell>
          <cell r="D9">
            <v>0.8</v>
          </cell>
          <cell r="E9" t="str">
            <v>MAYOR</v>
          </cell>
          <cell r="F9">
            <v>0.8</v>
          </cell>
        </row>
        <row r="10">
          <cell r="C10" t="str">
            <v>MUY ALTA</v>
          </cell>
          <cell r="D10">
            <v>1</v>
          </cell>
          <cell r="E10" t="str">
            <v>CATASTRÓFICO</v>
          </cell>
          <cell r="F10">
            <v>1</v>
          </cell>
        </row>
        <row r="11">
          <cell r="E11" t="str">
            <v>MODERADO (RC-F)</v>
          </cell>
          <cell r="F11">
            <v>0.6</v>
          </cell>
        </row>
        <row r="12">
          <cell r="E12" t="str">
            <v>MAYOR (RC-F)</v>
          </cell>
          <cell r="F12">
            <v>0.8</v>
          </cell>
        </row>
        <row r="13">
          <cell r="E13" t="str">
            <v>CATASTRÓFICO (RC-F)</v>
          </cell>
          <cell r="F13">
            <v>1</v>
          </cell>
        </row>
      </sheetData>
      <sheetData sheetId="4" refreshError="1"/>
      <sheetData sheetId="5" refreshError="1"/>
      <sheetData sheetId="6" refreshError="1"/>
      <sheetData sheetId="7" refreshError="1"/>
      <sheetData sheetId="8" refreshError="1"/>
    </sheetDataSet>
  </externalBook>
</externalLink>
</file>

<file path=xl/persons/person.xml><?xml version="1.0" encoding="utf-8"?>
<personList xmlns="http://schemas.microsoft.com/office/spreadsheetml/2018/threadedcomments" xmlns:x="http://schemas.openxmlformats.org/spreadsheetml/2006/main">
  <person displayName="Andrea Rodriguez Bareno" id="{B31404A2-69AB-4C87-AEB8-62D1BD76F92B}" userId="S::arodriguez@creg.gov.co::e434daa0-2535-460d-9182-af0d94000a2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7" dT="2022-01-18T19:45:19.68" personId="{B31404A2-69AB-4C87-AEB8-62D1BD76F92B}" id="{729AF64E-18DA-4873-8313-EF4EEDB3D0E4}">
    <text>Utilice si:
(i) Requiere acciones para aplicar el control
(ii) El riesgo se materializó</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ACD85-B318-4702-BB8C-E2CE8709F3CA}">
  <sheetPr>
    <tabColor rgb="FF92D050"/>
  </sheetPr>
  <dimension ref="A1:BG24"/>
  <sheetViews>
    <sheetView showGridLines="0" tabSelected="1" showRuler="0" showWhiteSpace="0" topLeftCell="A8" zoomScale="60" zoomScaleNormal="60" zoomScaleSheetLayoutView="110" workbookViewId="0">
      <pane ySplit="1" topLeftCell="A17" activePane="bottomLeft" state="frozen"/>
      <selection activeCell="A8" sqref="A8"/>
      <selection pane="bottomLeft" activeCell="B24" sqref="B24:F24"/>
    </sheetView>
  </sheetViews>
  <sheetFormatPr baseColWidth="10" defaultColWidth="11.453125" defaultRowHeight="14" x14ac:dyDescent="0.3"/>
  <cols>
    <col min="1" max="1" width="21.81640625" style="121" customWidth="1"/>
    <col min="2" max="2" width="15.1796875" style="27" customWidth="1"/>
    <col min="3" max="3" width="17.81640625" style="27" customWidth="1"/>
    <col min="4" max="4" width="15.453125" style="35" customWidth="1"/>
    <col min="5" max="5" width="23.7265625" style="27" customWidth="1"/>
    <col min="6" max="6" width="11.453125" style="121" customWidth="1"/>
    <col min="7" max="7" width="36.54296875" style="27" customWidth="1"/>
    <col min="8" max="8" width="18.1796875" style="121" customWidth="1"/>
    <col min="9" max="9" width="23.81640625" style="27" customWidth="1"/>
    <col min="10" max="10" width="17" style="121" customWidth="1"/>
    <col min="11" max="11" width="15.453125" style="122" customWidth="1"/>
    <col min="12" max="12" width="16" style="121" customWidth="1"/>
    <col min="13" max="13" width="11.54296875" style="123" customWidth="1"/>
    <col min="14" max="14" width="24.1796875" style="27" customWidth="1"/>
    <col min="15" max="15" width="17.1796875" style="121" customWidth="1"/>
    <col min="16" max="16" width="71.36328125" style="27" customWidth="1"/>
    <col min="17" max="17" width="18.7265625" style="27" hidden="1" customWidth="1"/>
    <col min="18" max="18" width="21.1796875" style="27" hidden="1" customWidth="1"/>
    <col min="19" max="19" width="24.54296875" style="27" hidden="1" customWidth="1"/>
    <col min="20" max="20" width="5.26953125" style="122" hidden="1" customWidth="1"/>
    <col min="21" max="21" width="20.7265625" style="27" hidden="1" customWidth="1"/>
    <col min="22" max="22" width="5.26953125" style="122" hidden="1" customWidth="1"/>
    <col min="23" max="23" width="22.1796875" style="27" hidden="1" customWidth="1"/>
    <col min="24" max="24" width="28.453125" style="27" hidden="1" customWidth="1"/>
    <col min="25" max="25" width="13.81640625" style="121" hidden="1" customWidth="1"/>
    <col min="26" max="26" width="22.54296875" style="27" hidden="1" customWidth="1"/>
    <col min="27" max="27" width="16.1796875" style="27" hidden="1" customWidth="1"/>
    <col min="28" max="28" width="16.81640625" style="121" hidden="1" customWidth="1"/>
    <col min="29" max="29" width="15" style="27" hidden="1" customWidth="1"/>
    <col min="30" max="30" width="16" style="27" hidden="1" customWidth="1"/>
    <col min="31" max="31" width="14.453125" style="27" hidden="1" customWidth="1"/>
    <col min="32" max="32" width="15.54296875" style="27" hidden="1" customWidth="1"/>
    <col min="33" max="33" width="6.26953125" style="27" hidden="1" customWidth="1"/>
    <col min="34" max="34" width="25.1796875" style="121" customWidth="1"/>
    <col min="35" max="35" width="18.81640625" style="121" customWidth="1"/>
    <col min="36" max="36" width="12.54296875" style="121" hidden="1" customWidth="1"/>
    <col min="37" max="37" width="93.90625" style="3" hidden="1" customWidth="1"/>
    <col min="38" max="38" width="15" style="27" hidden="1" customWidth="1"/>
    <col min="39" max="39" width="14.81640625" style="27" hidden="1" customWidth="1"/>
    <col min="40" max="40" width="90.90625" style="27" hidden="1" customWidth="1"/>
    <col min="41" max="41" width="4.54296875" style="27" hidden="1" customWidth="1"/>
    <col min="42" max="42" width="4.54296875" style="35" hidden="1" customWidth="1"/>
    <col min="43" max="43" width="8.7265625" style="27" hidden="1" customWidth="1"/>
    <col min="44" max="44" width="16.81640625" style="27" hidden="1" customWidth="1"/>
    <col min="45" max="45" width="61.1796875" style="27" hidden="1" customWidth="1"/>
    <col min="46" max="46" width="16.26953125" style="27" hidden="1" customWidth="1"/>
    <col min="47" max="47" width="48.90625" style="27" hidden="1" customWidth="1"/>
    <col min="48" max="48" width="71.36328125" style="27" hidden="1" customWidth="1"/>
    <col min="49" max="49" width="5.1796875" style="27" hidden="1" customWidth="1"/>
    <col min="50" max="50" width="5.1796875" style="35" hidden="1" customWidth="1"/>
    <col min="51" max="51" width="10.453125" style="27" hidden="1" customWidth="1"/>
    <col min="52" max="52" width="14.54296875" style="27" hidden="1" customWidth="1"/>
    <col min="53" max="53" width="74.7265625" style="27" hidden="1" customWidth="1"/>
    <col min="54" max="54" width="20" style="27" hidden="1" customWidth="1"/>
    <col min="55" max="55" width="43.6328125" style="27" hidden="1" customWidth="1"/>
    <col min="56" max="56" width="34.54296875" style="28" hidden="1" customWidth="1"/>
    <col min="57" max="58" width="3.90625" style="29" hidden="1" customWidth="1"/>
    <col min="59" max="59" width="0" style="27" hidden="1" customWidth="1"/>
    <col min="60" max="16384" width="11.453125" style="27"/>
  </cols>
  <sheetData>
    <row r="1" spans="1:59" customFormat="1" ht="14.5" customHeight="1" x14ac:dyDescent="0.35">
      <c r="A1" s="225"/>
      <c r="B1" s="225"/>
      <c r="C1" s="225"/>
      <c r="D1" s="226" t="s">
        <v>0</v>
      </c>
      <c r="E1" s="227"/>
      <c r="F1" s="227"/>
      <c r="G1" s="227"/>
      <c r="H1" s="227"/>
      <c r="I1" s="227"/>
      <c r="J1" s="227"/>
      <c r="K1" s="227"/>
      <c r="L1" s="227"/>
      <c r="M1" s="227"/>
      <c r="N1" s="227"/>
      <c r="O1" s="227"/>
      <c r="P1" s="227"/>
      <c r="Q1" s="227"/>
      <c r="R1" s="227"/>
      <c r="S1" s="228"/>
      <c r="T1" s="232" t="s">
        <v>1</v>
      </c>
      <c r="U1" s="232"/>
      <c r="AH1" s="2"/>
      <c r="AI1" s="2"/>
      <c r="AJ1" s="2"/>
      <c r="AK1" s="3"/>
      <c r="AP1" s="4"/>
      <c r="AX1" s="4"/>
      <c r="BD1" s="5"/>
      <c r="BE1" s="6"/>
      <c r="BF1" s="6"/>
    </row>
    <row r="2" spans="1:59" customFormat="1" ht="32.25" customHeight="1" x14ac:dyDescent="0.35">
      <c r="A2" s="225"/>
      <c r="B2" s="225"/>
      <c r="C2" s="225"/>
      <c r="D2" s="229"/>
      <c r="E2" s="230"/>
      <c r="F2" s="230"/>
      <c r="G2" s="230"/>
      <c r="H2" s="230"/>
      <c r="I2" s="230"/>
      <c r="J2" s="230"/>
      <c r="K2" s="230"/>
      <c r="L2" s="230"/>
      <c r="M2" s="230"/>
      <c r="N2" s="230"/>
      <c r="O2" s="230"/>
      <c r="P2" s="230"/>
      <c r="Q2" s="230"/>
      <c r="R2" s="230"/>
      <c r="S2" s="231"/>
      <c r="T2" s="232" t="s">
        <v>2</v>
      </c>
      <c r="U2" s="232"/>
      <c r="AH2" s="2"/>
      <c r="AI2" s="2"/>
      <c r="AJ2" s="2"/>
      <c r="AK2" s="3"/>
      <c r="AP2" s="4"/>
      <c r="AX2" s="4"/>
      <c r="BD2" s="5"/>
      <c r="BE2" s="6"/>
      <c r="BF2" s="6"/>
    </row>
    <row r="3" spans="1:59" customFormat="1" ht="40.5" customHeight="1" x14ac:dyDescent="0.35">
      <c r="A3" s="225"/>
      <c r="B3" s="225"/>
      <c r="C3" s="225"/>
      <c r="D3" s="226" t="s">
        <v>3</v>
      </c>
      <c r="E3" s="227"/>
      <c r="F3" s="227"/>
      <c r="G3" s="227"/>
      <c r="H3" s="227"/>
      <c r="I3" s="227"/>
      <c r="J3" s="227"/>
      <c r="K3" s="227"/>
      <c r="L3" s="227"/>
      <c r="M3" s="227"/>
      <c r="N3" s="227"/>
      <c r="O3" s="227"/>
      <c r="P3" s="227"/>
      <c r="Q3" s="227"/>
      <c r="R3" s="227"/>
      <c r="S3" s="228"/>
      <c r="T3" s="233" t="s">
        <v>4</v>
      </c>
      <c r="U3" s="234"/>
      <c r="AH3" s="2"/>
      <c r="AI3" s="2"/>
      <c r="AJ3" s="2"/>
      <c r="AK3" s="3"/>
      <c r="AP3" s="4"/>
      <c r="AX3" s="4"/>
      <c r="BD3" s="5"/>
      <c r="BE3" s="6"/>
      <c r="BF3" s="6"/>
    </row>
    <row r="4" spans="1:59" customFormat="1" ht="15" customHeight="1" x14ac:dyDescent="0.35">
      <c r="A4" s="225"/>
      <c r="B4" s="225"/>
      <c r="C4" s="225"/>
      <c r="D4" s="229"/>
      <c r="E4" s="230"/>
      <c r="F4" s="230"/>
      <c r="G4" s="230"/>
      <c r="H4" s="230"/>
      <c r="I4" s="230"/>
      <c r="J4" s="230"/>
      <c r="K4" s="230"/>
      <c r="L4" s="230"/>
      <c r="M4" s="230"/>
      <c r="N4" s="230"/>
      <c r="O4" s="230"/>
      <c r="P4" s="230"/>
      <c r="Q4" s="230"/>
      <c r="R4" s="230"/>
      <c r="S4" s="231"/>
      <c r="T4" s="233" t="s">
        <v>5</v>
      </c>
      <c r="U4" s="234"/>
      <c r="AH4" s="2"/>
      <c r="AI4" s="2"/>
      <c r="AJ4" s="2"/>
      <c r="AK4" s="3"/>
      <c r="AP4" s="4"/>
      <c r="AX4" s="4"/>
      <c r="BD4" s="5"/>
      <c r="BE4" s="6"/>
      <c r="BF4" s="6"/>
    </row>
    <row r="5" spans="1:59" s="3" customFormat="1" ht="4" customHeight="1" x14ac:dyDescent="0.25">
      <c r="A5" s="7"/>
      <c r="B5" s="217"/>
      <c r="C5" s="217"/>
      <c r="D5" s="8"/>
      <c r="E5" s="218"/>
      <c r="F5" s="218"/>
      <c r="G5" s="219"/>
      <c r="H5" s="219"/>
      <c r="I5" s="219"/>
      <c r="J5" s="9"/>
      <c r="K5" s="10"/>
      <c r="L5" s="9"/>
      <c r="M5" s="11"/>
      <c r="N5" s="12"/>
      <c r="O5" s="9"/>
      <c r="P5" s="12"/>
      <c r="Q5" s="12"/>
      <c r="R5" s="12"/>
      <c r="S5" s="13"/>
      <c r="T5" s="14"/>
      <c r="U5" s="15"/>
      <c r="V5" s="16"/>
      <c r="W5" s="15"/>
      <c r="X5" s="15"/>
      <c r="Y5" s="17"/>
      <c r="Z5" s="15"/>
      <c r="AA5" s="15"/>
      <c r="AB5" s="18"/>
      <c r="AC5" s="12"/>
      <c r="AD5" s="12"/>
      <c r="AE5" s="12"/>
      <c r="AF5" s="12"/>
      <c r="AG5" s="15"/>
      <c r="AH5" s="19"/>
      <c r="AI5" s="19"/>
      <c r="AJ5" s="19"/>
      <c r="AK5" s="19"/>
      <c r="AL5" s="19"/>
      <c r="AM5" s="19"/>
      <c r="AN5" s="19"/>
      <c r="AO5" s="19"/>
      <c r="AP5" s="19"/>
      <c r="AQ5" s="19"/>
      <c r="AR5" s="19"/>
      <c r="AS5" s="19"/>
      <c r="AT5" s="19"/>
      <c r="AU5" s="19"/>
      <c r="AV5" s="19"/>
      <c r="AW5" s="19"/>
      <c r="AX5" s="19"/>
      <c r="AY5" s="19"/>
      <c r="AZ5" s="19"/>
      <c r="BA5" s="19"/>
      <c r="BB5" s="19"/>
      <c r="BC5" s="19"/>
      <c r="BD5" s="20"/>
      <c r="BE5" s="21"/>
      <c r="BF5" s="21"/>
    </row>
    <row r="6" spans="1:59" s="3" customFormat="1" ht="5.5" customHeight="1" x14ac:dyDescent="0.25">
      <c r="A6" s="22"/>
      <c r="B6" s="23"/>
      <c r="C6" s="24"/>
      <c r="D6" s="24"/>
      <c r="E6" s="24"/>
      <c r="F6" s="24"/>
      <c r="G6" s="24"/>
      <c r="H6" s="24"/>
      <c r="I6" s="24"/>
      <c r="J6" s="24"/>
      <c r="K6" s="25"/>
      <c r="L6" s="24"/>
      <c r="M6" s="25"/>
      <c r="N6" s="24"/>
      <c r="O6" s="24"/>
      <c r="P6" s="24"/>
      <c r="Q6" s="24"/>
      <c r="R6" s="24"/>
      <c r="S6" s="24"/>
      <c r="T6" s="25"/>
      <c r="U6" s="24"/>
      <c r="V6" s="25"/>
      <c r="W6" s="24"/>
      <c r="X6" s="24"/>
      <c r="Y6" s="24"/>
      <c r="Z6" s="24"/>
      <c r="AA6" s="24"/>
      <c r="AB6" s="24"/>
      <c r="AC6" s="24"/>
      <c r="AD6" s="24"/>
      <c r="AE6" s="24"/>
      <c r="AF6" s="24"/>
      <c r="AG6" s="24"/>
      <c r="AH6" s="24"/>
      <c r="AI6" s="24"/>
      <c r="AJ6" s="24"/>
      <c r="AK6" s="24"/>
      <c r="AL6" s="24"/>
      <c r="AM6" s="24"/>
      <c r="AN6" s="24"/>
      <c r="AO6" s="24"/>
      <c r="AP6" s="24"/>
      <c r="AQ6" s="24"/>
      <c r="AR6" s="26"/>
      <c r="AS6" s="26"/>
      <c r="AT6" s="26"/>
      <c r="AU6" s="26"/>
      <c r="AV6" s="26"/>
      <c r="AW6" s="26"/>
      <c r="AX6" s="26"/>
      <c r="AY6" s="26"/>
      <c r="AZ6" s="26"/>
      <c r="BA6" s="26"/>
      <c r="BD6" s="20"/>
      <c r="BE6" s="21"/>
      <c r="BF6" s="21"/>
    </row>
    <row r="7" spans="1:59" ht="31.5" customHeight="1" x14ac:dyDescent="0.3">
      <c r="A7" s="220" t="s">
        <v>6</v>
      </c>
      <c r="B7" s="220"/>
      <c r="C7" s="220"/>
      <c r="D7" s="220"/>
      <c r="E7" s="220"/>
      <c r="F7" s="220"/>
      <c r="G7" s="220"/>
      <c r="H7" s="220"/>
      <c r="I7" s="221"/>
      <c r="J7" s="222" t="s">
        <v>7</v>
      </c>
      <c r="K7" s="223"/>
      <c r="L7" s="223"/>
      <c r="M7" s="223"/>
      <c r="N7" s="223"/>
      <c r="O7" s="224"/>
      <c r="P7" s="195" t="s">
        <v>8</v>
      </c>
      <c r="Q7" s="195"/>
      <c r="R7" s="195"/>
      <c r="S7" s="195"/>
      <c r="T7" s="195"/>
      <c r="U7" s="195"/>
      <c r="V7" s="195"/>
      <c r="W7" s="195"/>
      <c r="X7" s="195"/>
      <c r="Y7" s="195"/>
      <c r="Z7" s="195"/>
      <c r="AA7" s="195"/>
      <c r="AB7" s="208" t="s">
        <v>9</v>
      </c>
      <c r="AC7" s="209"/>
      <c r="AD7" s="209"/>
      <c r="AE7" s="209"/>
      <c r="AF7" s="209"/>
      <c r="AG7" s="210"/>
      <c r="AH7" s="211" t="s">
        <v>10</v>
      </c>
      <c r="AI7" s="211" t="s">
        <v>11</v>
      </c>
      <c r="AJ7" s="212" t="s">
        <v>12</v>
      </c>
      <c r="AK7" s="212"/>
      <c r="AL7" s="212"/>
      <c r="AM7" s="212"/>
      <c r="AN7" s="212"/>
      <c r="AO7" s="212"/>
      <c r="AP7" s="212"/>
      <c r="AQ7" s="212"/>
      <c r="AR7" s="213" t="s">
        <v>12</v>
      </c>
      <c r="AS7" s="213"/>
      <c r="AT7" s="213"/>
      <c r="AU7" s="213"/>
      <c r="AV7" s="213"/>
      <c r="AW7" s="213"/>
      <c r="AX7" s="213"/>
      <c r="AY7" s="213"/>
    </row>
    <row r="8" spans="1:59" ht="68.150000000000006" customHeight="1" x14ac:dyDescent="0.3">
      <c r="A8" s="214" t="s">
        <v>13</v>
      </c>
      <c r="B8" s="206" t="s">
        <v>14</v>
      </c>
      <c r="C8" s="206" t="s">
        <v>15</v>
      </c>
      <c r="D8" s="206" t="s">
        <v>16</v>
      </c>
      <c r="E8" s="206" t="s">
        <v>17</v>
      </c>
      <c r="F8" s="204" t="s">
        <v>18</v>
      </c>
      <c r="G8" s="206" t="s">
        <v>19</v>
      </c>
      <c r="H8" s="206" t="s">
        <v>20</v>
      </c>
      <c r="I8" s="206" t="s">
        <v>21</v>
      </c>
      <c r="J8" s="198" t="s">
        <v>22</v>
      </c>
      <c r="K8" s="200" t="s">
        <v>23</v>
      </c>
      <c r="L8" s="198" t="s">
        <v>24</v>
      </c>
      <c r="M8" s="200" t="s">
        <v>25</v>
      </c>
      <c r="N8" s="198" t="s">
        <v>26</v>
      </c>
      <c r="O8" s="202" t="s">
        <v>27</v>
      </c>
      <c r="P8" s="195" t="s">
        <v>28</v>
      </c>
      <c r="Q8" s="192" t="s">
        <v>29</v>
      </c>
      <c r="R8" s="192" t="s">
        <v>30</v>
      </c>
      <c r="S8" s="194" t="s">
        <v>31</v>
      </c>
      <c r="T8" s="194"/>
      <c r="U8" s="194" t="s">
        <v>32</v>
      </c>
      <c r="V8" s="194"/>
      <c r="W8" s="194" t="s">
        <v>33</v>
      </c>
      <c r="X8" s="194"/>
      <c r="Y8" s="194" t="s">
        <v>34</v>
      </c>
      <c r="Z8" s="194"/>
      <c r="AA8" s="195" t="s">
        <v>35</v>
      </c>
      <c r="AB8" s="188" t="s">
        <v>36</v>
      </c>
      <c r="AC8" s="188" t="s">
        <v>37</v>
      </c>
      <c r="AD8" s="188" t="s">
        <v>24</v>
      </c>
      <c r="AE8" s="188" t="s">
        <v>25</v>
      </c>
      <c r="AF8" s="190" t="s">
        <v>38</v>
      </c>
      <c r="AG8" s="190" t="s">
        <v>39</v>
      </c>
      <c r="AH8" s="211"/>
      <c r="AI8" s="211"/>
      <c r="AJ8" s="187" t="s">
        <v>40</v>
      </c>
      <c r="AK8" s="187" t="s">
        <v>41</v>
      </c>
      <c r="AL8" s="187" t="s">
        <v>42</v>
      </c>
      <c r="AM8" s="187" t="s">
        <v>43</v>
      </c>
      <c r="AN8" s="187" t="s">
        <v>44</v>
      </c>
      <c r="AO8" s="187" t="s">
        <v>45</v>
      </c>
      <c r="AP8" s="187"/>
      <c r="AQ8" s="187"/>
      <c r="AR8" s="186" t="s">
        <v>40</v>
      </c>
      <c r="AS8" s="186" t="s">
        <v>41</v>
      </c>
      <c r="AT8" s="186" t="s">
        <v>42</v>
      </c>
      <c r="AU8" s="186" t="s">
        <v>43</v>
      </c>
      <c r="AV8" s="186" t="s">
        <v>44</v>
      </c>
      <c r="AW8" s="186" t="s">
        <v>45</v>
      </c>
      <c r="AX8" s="186"/>
      <c r="AY8" s="186"/>
      <c r="AZ8" s="183" t="s">
        <v>40</v>
      </c>
      <c r="BA8" s="185" t="s">
        <v>41</v>
      </c>
      <c r="BB8" s="185" t="s">
        <v>42</v>
      </c>
      <c r="BC8" s="185" t="s">
        <v>43</v>
      </c>
      <c r="BD8" s="185" t="s">
        <v>44</v>
      </c>
      <c r="BE8" s="185" t="s">
        <v>45</v>
      </c>
      <c r="BF8" s="185"/>
      <c r="BG8" s="185"/>
    </row>
    <row r="9" spans="1:59" s="35" customFormat="1" ht="64.5" customHeight="1" x14ac:dyDescent="0.35">
      <c r="A9" s="215"/>
      <c r="B9" s="207"/>
      <c r="C9" s="207"/>
      <c r="D9" s="207"/>
      <c r="E9" s="216"/>
      <c r="F9" s="205"/>
      <c r="G9" s="207"/>
      <c r="H9" s="207"/>
      <c r="I9" s="207"/>
      <c r="J9" s="199"/>
      <c r="K9" s="201"/>
      <c r="L9" s="199"/>
      <c r="M9" s="201"/>
      <c r="N9" s="199"/>
      <c r="O9" s="203"/>
      <c r="P9" s="195"/>
      <c r="Q9" s="193"/>
      <c r="R9" s="193"/>
      <c r="S9" s="196" t="s">
        <v>46</v>
      </c>
      <c r="T9" s="197"/>
      <c r="U9" s="196" t="s">
        <v>47</v>
      </c>
      <c r="V9" s="197"/>
      <c r="W9" s="32" t="s">
        <v>48</v>
      </c>
      <c r="X9" s="32" t="s">
        <v>49</v>
      </c>
      <c r="Y9" s="32" t="s">
        <v>50</v>
      </c>
      <c r="Z9" s="32" t="s">
        <v>51</v>
      </c>
      <c r="AA9" s="195"/>
      <c r="AB9" s="189"/>
      <c r="AC9" s="189"/>
      <c r="AD9" s="189"/>
      <c r="AE9" s="189"/>
      <c r="AF9" s="191"/>
      <c r="AG9" s="191"/>
      <c r="AH9" s="211"/>
      <c r="AI9" s="211"/>
      <c r="AJ9" s="187"/>
      <c r="AK9" s="187"/>
      <c r="AL9" s="187"/>
      <c r="AM9" s="187"/>
      <c r="AN9" s="187"/>
      <c r="AO9" s="30" t="s">
        <v>52</v>
      </c>
      <c r="AP9" s="30" t="s">
        <v>53</v>
      </c>
      <c r="AQ9" s="30" t="s">
        <v>54</v>
      </c>
      <c r="AR9" s="186"/>
      <c r="AS9" s="186"/>
      <c r="AT9" s="186"/>
      <c r="AU9" s="186"/>
      <c r="AV9" s="186"/>
      <c r="AW9" s="33" t="s">
        <v>52</v>
      </c>
      <c r="AX9" s="33" t="s">
        <v>53</v>
      </c>
      <c r="AY9" s="31" t="s">
        <v>54</v>
      </c>
      <c r="AZ9" s="184"/>
      <c r="BA9" s="185"/>
      <c r="BB9" s="185"/>
      <c r="BC9" s="185"/>
      <c r="BD9" s="185"/>
      <c r="BE9" s="34" t="s">
        <v>52</v>
      </c>
      <c r="BF9" s="34" t="s">
        <v>53</v>
      </c>
      <c r="BG9" s="34" t="s">
        <v>54</v>
      </c>
    </row>
    <row r="10" spans="1:59" ht="75" x14ac:dyDescent="0.3">
      <c r="A10" s="162" t="s">
        <v>55</v>
      </c>
      <c r="B10" s="162" t="s">
        <v>56</v>
      </c>
      <c r="C10" s="162" t="s">
        <v>57</v>
      </c>
      <c r="D10" s="37" t="s">
        <v>58</v>
      </c>
      <c r="E10" s="38" t="s">
        <v>59</v>
      </c>
      <c r="F10" s="162" t="s">
        <v>60</v>
      </c>
      <c r="G10" s="177" t="s">
        <v>61</v>
      </c>
      <c r="H10" s="162" t="s">
        <v>62</v>
      </c>
      <c r="I10" s="181" t="s">
        <v>63</v>
      </c>
      <c r="J10" s="162" t="s">
        <v>64</v>
      </c>
      <c r="K10" s="169">
        <f>VLOOKUP(J10,'[2]Datos Validacion'!$C$6:$D$10,2,0)</f>
        <v>0.6</v>
      </c>
      <c r="L10" s="171" t="s">
        <v>65</v>
      </c>
      <c r="M10" s="173">
        <f>VLOOKUP(L10,'[2]Datos Validacion'!$E$6:$F$15,2,0)</f>
        <v>0.8</v>
      </c>
      <c r="N10" s="175" t="s">
        <v>66</v>
      </c>
      <c r="O10" s="165" t="s">
        <v>67</v>
      </c>
      <c r="P10" s="42" t="s">
        <v>68</v>
      </c>
      <c r="Q10" s="43" t="s">
        <v>69</v>
      </c>
      <c r="R10" s="44" t="s">
        <v>70</v>
      </c>
      <c r="S10" s="44" t="s">
        <v>71</v>
      </c>
      <c r="T10" s="45">
        <f>VLOOKUP(S10,'[2]Datos Validacion'!$K$6:$L$8,2,0)</f>
        <v>0.25</v>
      </c>
      <c r="U10" s="43" t="s">
        <v>72</v>
      </c>
      <c r="V10" s="45">
        <f>VLOOKUP(U10,'[2]Datos Validacion'!$M$6:$N$7,2,0)</f>
        <v>0.15</v>
      </c>
      <c r="W10" s="44" t="s">
        <v>73</v>
      </c>
      <c r="X10" s="38" t="s">
        <v>74</v>
      </c>
      <c r="Y10" s="44" t="s">
        <v>75</v>
      </c>
      <c r="Z10" s="38" t="s">
        <v>76</v>
      </c>
      <c r="AA10" s="46">
        <f>+T10+V10</f>
        <v>0.4</v>
      </c>
      <c r="AB10" s="167" t="str">
        <f t="shared" ref="AB10:AB14" si="0">IF(AC10&lt;=20%,"MUY BAJA",IF(AC10&lt;=40%,"BAJA",IF(AC10&lt;=60%,"MEDIA",IF(AC10&lt;=80%,"ALTA","MUY ALTA"))))</f>
        <v>MEDIA</v>
      </c>
      <c r="AC10" s="48">
        <f t="shared" ref="AC10:AC14" si="1">IF(OR(S10="prevenir",S10="detectar"),(K10-(K10*AA10)), K10)</f>
        <v>0.6</v>
      </c>
      <c r="AD10" s="167" t="str">
        <f t="shared" ref="AD10:AD14" si="2">IF(AE10&lt;=20%,"LEVE",IF(AE10&lt;=40%,"MENOR",IF(AE10&lt;=60%,"MODERADO",IF(AE10&lt;=80%,"MAYOR","CATASTROFICO"))))</f>
        <v>MAYOR</v>
      </c>
      <c r="AE10" s="48">
        <f t="shared" ref="AE10:AE14" si="3">IF(S10="corregir",(M10-(M10*AA10)), M10)</f>
        <v>0.8</v>
      </c>
      <c r="AF10" s="165" t="s">
        <v>77</v>
      </c>
      <c r="AG10" s="162" t="s">
        <v>78</v>
      </c>
      <c r="AH10" s="155" t="s">
        <v>79</v>
      </c>
      <c r="AI10" s="161" t="s">
        <v>80</v>
      </c>
      <c r="AJ10" s="164"/>
      <c r="AK10" s="51"/>
      <c r="AL10" s="159"/>
      <c r="AM10" s="159"/>
      <c r="AN10" s="160"/>
      <c r="AO10" s="161"/>
      <c r="AP10" s="161"/>
      <c r="AQ10" s="161"/>
      <c r="AR10" s="147"/>
      <c r="AS10" s="52"/>
      <c r="AT10" s="155"/>
      <c r="AU10" s="149"/>
      <c r="AV10" s="149"/>
      <c r="AW10" s="145"/>
      <c r="AX10" s="158"/>
      <c r="AY10" s="145"/>
      <c r="AZ10" s="179"/>
      <c r="BA10" s="53"/>
      <c r="BB10" s="151"/>
      <c r="BC10" s="153"/>
      <c r="BD10" s="153"/>
      <c r="BE10" s="138"/>
      <c r="BF10" s="138"/>
      <c r="BG10" s="140"/>
    </row>
    <row r="11" spans="1:59" ht="68.5" customHeight="1" x14ac:dyDescent="0.3">
      <c r="A11" s="163"/>
      <c r="B11" s="163"/>
      <c r="C11" s="163"/>
      <c r="D11" s="37" t="s">
        <v>58</v>
      </c>
      <c r="E11" s="38" t="s">
        <v>81</v>
      </c>
      <c r="F11" s="163"/>
      <c r="G11" s="178"/>
      <c r="H11" s="163"/>
      <c r="I11" s="182"/>
      <c r="J11" s="163"/>
      <c r="K11" s="170"/>
      <c r="L11" s="172"/>
      <c r="M11" s="174"/>
      <c r="N11" s="176"/>
      <c r="O11" s="166"/>
      <c r="P11" s="42" t="s">
        <v>82</v>
      </c>
      <c r="Q11" s="43" t="s">
        <v>69</v>
      </c>
      <c r="R11" s="44" t="s">
        <v>70</v>
      </c>
      <c r="S11" s="44" t="s">
        <v>83</v>
      </c>
      <c r="T11" s="45">
        <f>VLOOKUP(S11,'[2]Datos Validacion'!$K$6:$L$8,2,0)</f>
        <v>0.15</v>
      </c>
      <c r="U11" s="43" t="s">
        <v>72</v>
      </c>
      <c r="V11" s="45">
        <f>VLOOKUP(U11,'[2]Datos Validacion'!$M$6:$N$7,2,0)</f>
        <v>0.15</v>
      </c>
      <c r="W11" s="44" t="s">
        <v>73</v>
      </c>
      <c r="X11" s="38" t="s">
        <v>84</v>
      </c>
      <c r="Y11" s="44" t="s">
        <v>85</v>
      </c>
      <c r="Z11" s="54" t="s">
        <v>86</v>
      </c>
      <c r="AA11" s="46">
        <f t="shared" ref="AA11:AA18" si="4">+T11+V11</f>
        <v>0.3</v>
      </c>
      <c r="AB11" s="168"/>
      <c r="AC11" s="48">
        <f t="shared" si="1"/>
        <v>0</v>
      </c>
      <c r="AD11" s="168"/>
      <c r="AE11" s="48">
        <f t="shared" si="3"/>
        <v>0</v>
      </c>
      <c r="AF11" s="166"/>
      <c r="AG11" s="163"/>
      <c r="AH11" s="156"/>
      <c r="AI11" s="161"/>
      <c r="AJ11" s="161"/>
      <c r="AK11" s="51"/>
      <c r="AL11" s="159"/>
      <c r="AM11" s="159"/>
      <c r="AN11" s="160"/>
      <c r="AO11" s="161"/>
      <c r="AP11" s="161"/>
      <c r="AQ11" s="161"/>
      <c r="AR11" s="180"/>
      <c r="AS11" s="55"/>
      <c r="AT11" s="156"/>
      <c r="AU11" s="150"/>
      <c r="AV11" s="150"/>
      <c r="AW11" s="146"/>
      <c r="AX11" s="148"/>
      <c r="AY11" s="146"/>
      <c r="AZ11" s="139"/>
      <c r="BA11" s="53"/>
      <c r="BB11" s="152"/>
      <c r="BC11" s="154"/>
      <c r="BD11" s="154"/>
      <c r="BE11" s="139"/>
      <c r="BF11" s="139"/>
      <c r="BG11" s="141"/>
    </row>
    <row r="12" spans="1:59" ht="84" customHeight="1" x14ac:dyDescent="0.3">
      <c r="A12" s="158" t="s">
        <v>87</v>
      </c>
      <c r="B12" s="162" t="s">
        <v>88</v>
      </c>
      <c r="C12" s="162" t="s">
        <v>89</v>
      </c>
      <c r="D12" s="37" t="s">
        <v>58</v>
      </c>
      <c r="E12" s="56" t="s">
        <v>90</v>
      </c>
      <c r="F12" s="37" t="s">
        <v>91</v>
      </c>
      <c r="G12" s="56" t="s">
        <v>92</v>
      </c>
      <c r="H12" s="37" t="s">
        <v>62</v>
      </c>
      <c r="I12" s="57" t="s">
        <v>93</v>
      </c>
      <c r="J12" s="37" t="s">
        <v>64</v>
      </c>
      <c r="K12" s="45">
        <f>VLOOKUP(J12,'[2]Datos Validacion'!$C$6:$D$10,2,0)</f>
        <v>0.6</v>
      </c>
      <c r="L12" s="58" t="s">
        <v>65</v>
      </c>
      <c r="M12" s="59">
        <f>VLOOKUP(L12,'[2]Datos Validacion'!$E$6:$F$15,2,0)</f>
        <v>0.8</v>
      </c>
      <c r="N12" s="1" t="s">
        <v>94</v>
      </c>
      <c r="O12" s="60" t="s">
        <v>67</v>
      </c>
      <c r="P12" s="61" t="s">
        <v>95</v>
      </c>
      <c r="Q12" s="43" t="s">
        <v>96</v>
      </c>
      <c r="R12" s="44" t="s">
        <v>70</v>
      </c>
      <c r="S12" s="44" t="s">
        <v>83</v>
      </c>
      <c r="T12" s="45">
        <f>VLOOKUP(S12,'[2]Datos Validacion'!$K$6:$L$8,2,0)</f>
        <v>0.15</v>
      </c>
      <c r="U12" s="43" t="s">
        <v>72</v>
      </c>
      <c r="V12" s="45">
        <f>VLOOKUP(U12,'[2]Datos Validacion'!$M$6:$N$7,2,0)</f>
        <v>0.15</v>
      </c>
      <c r="W12" s="44" t="s">
        <v>97</v>
      </c>
      <c r="X12" s="38" t="s">
        <v>98</v>
      </c>
      <c r="Y12" s="44" t="s">
        <v>99</v>
      </c>
      <c r="Z12" s="54" t="s">
        <v>100</v>
      </c>
      <c r="AA12" s="46">
        <f t="shared" si="4"/>
        <v>0.3</v>
      </c>
      <c r="AB12" s="48" t="str">
        <f t="shared" si="0"/>
        <v>MEDIA</v>
      </c>
      <c r="AC12" s="48">
        <f t="shared" si="1"/>
        <v>0.6</v>
      </c>
      <c r="AD12" s="48" t="str">
        <f t="shared" si="2"/>
        <v>MAYOR</v>
      </c>
      <c r="AE12" s="48">
        <f t="shared" si="3"/>
        <v>0.8</v>
      </c>
      <c r="AF12" s="60" t="s">
        <v>101</v>
      </c>
      <c r="AG12" s="37" t="s">
        <v>78</v>
      </c>
      <c r="AH12" s="62" t="s">
        <v>102</v>
      </c>
      <c r="AI12" s="49" t="s">
        <v>80</v>
      </c>
      <c r="AJ12" s="50"/>
      <c r="AK12" s="63"/>
      <c r="AL12" s="37"/>
      <c r="AM12" s="37"/>
      <c r="AN12" s="63"/>
      <c r="AO12" s="64"/>
      <c r="AP12" s="49"/>
      <c r="AQ12" s="64"/>
      <c r="AR12" s="65"/>
      <c r="AS12" s="61"/>
      <c r="AT12" s="38"/>
      <c r="AU12" s="61"/>
      <c r="AV12" s="61"/>
      <c r="AW12" s="66"/>
      <c r="AX12" s="44"/>
      <c r="AY12" s="66"/>
      <c r="AZ12" s="179"/>
      <c r="BA12" s="67"/>
      <c r="BB12" s="68"/>
      <c r="BC12" s="61"/>
      <c r="BD12" s="61"/>
      <c r="BE12" s="69"/>
      <c r="BF12" s="70"/>
      <c r="BG12" s="71"/>
    </row>
    <row r="13" spans="1:59" ht="85" customHeight="1" x14ac:dyDescent="0.3">
      <c r="A13" s="148"/>
      <c r="B13" s="163"/>
      <c r="C13" s="163"/>
      <c r="D13" s="37" t="s">
        <v>58</v>
      </c>
      <c r="E13" s="56" t="s">
        <v>103</v>
      </c>
      <c r="F13" s="37" t="s">
        <v>104</v>
      </c>
      <c r="G13" s="56" t="s">
        <v>105</v>
      </c>
      <c r="H13" s="37" t="s">
        <v>62</v>
      </c>
      <c r="I13" s="57" t="s">
        <v>93</v>
      </c>
      <c r="J13" s="37" t="s">
        <v>64</v>
      </c>
      <c r="K13" s="45">
        <f>VLOOKUP(J13,'[2]Datos Validacion'!$C$6:$D$10,2,0)</f>
        <v>0.6</v>
      </c>
      <c r="L13" s="58" t="s">
        <v>65</v>
      </c>
      <c r="M13" s="59">
        <f>VLOOKUP(L13,'[2]Datos Validacion'!$E$6:$F$15,2,0)</f>
        <v>0.8</v>
      </c>
      <c r="N13" s="1" t="s">
        <v>94</v>
      </c>
      <c r="O13" s="60" t="s">
        <v>67</v>
      </c>
      <c r="P13" s="61" t="s">
        <v>106</v>
      </c>
      <c r="Q13" s="43" t="s">
        <v>96</v>
      </c>
      <c r="R13" s="44" t="s">
        <v>70</v>
      </c>
      <c r="S13" s="44" t="s">
        <v>83</v>
      </c>
      <c r="T13" s="45">
        <f>VLOOKUP(S13,'[2]Datos Validacion'!$K$6:$L$8,2,0)</f>
        <v>0.15</v>
      </c>
      <c r="U13" s="43" t="s">
        <v>72</v>
      </c>
      <c r="V13" s="45">
        <f>VLOOKUP(U13,'[2]Datos Validacion'!$M$6:$N$7,2,0)</f>
        <v>0.15</v>
      </c>
      <c r="W13" s="44" t="s">
        <v>97</v>
      </c>
      <c r="X13" s="38" t="s">
        <v>107</v>
      </c>
      <c r="Y13" s="44" t="s">
        <v>99</v>
      </c>
      <c r="Z13" s="72" t="s">
        <v>108</v>
      </c>
      <c r="AA13" s="46">
        <f t="shared" si="4"/>
        <v>0.3</v>
      </c>
      <c r="AB13" s="48" t="str">
        <f t="shared" si="0"/>
        <v>MEDIA</v>
      </c>
      <c r="AC13" s="48">
        <f t="shared" si="1"/>
        <v>0.6</v>
      </c>
      <c r="AD13" s="48" t="str">
        <f t="shared" si="2"/>
        <v>MAYOR</v>
      </c>
      <c r="AE13" s="48">
        <f t="shared" si="3"/>
        <v>0.8</v>
      </c>
      <c r="AF13" s="60" t="s">
        <v>101</v>
      </c>
      <c r="AG13" s="37" t="s">
        <v>78</v>
      </c>
      <c r="AH13" s="73" t="s">
        <v>109</v>
      </c>
      <c r="AI13" s="49" t="s">
        <v>80</v>
      </c>
      <c r="AJ13" s="50"/>
      <c r="AK13" s="63"/>
      <c r="AL13" s="37"/>
      <c r="AM13" s="37"/>
      <c r="AN13" s="63"/>
      <c r="AO13" s="64"/>
      <c r="AP13" s="49"/>
      <c r="AQ13" s="64"/>
      <c r="AR13" s="65"/>
      <c r="AS13" s="61"/>
      <c r="AT13" s="38"/>
      <c r="AU13" s="61"/>
      <c r="AV13" s="61"/>
      <c r="AW13" s="66"/>
      <c r="AX13" s="44"/>
      <c r="AY13" s="66"/>
      <c r="AZ13" s="139"/>
      <c r="BA13" s="67"/>
      <c r="BB13" s="68"/>
      <c r="BC13" s="61"/>
      <c r="BD13" s="61"/>
      <c r="BE13" s="69"/>
      <c r="BF13" s="70"/>
      <c r="BG13" s="71"/>
    </row>
    <row r="14" spans="1:59" s="93" customFormat="1" ht="117.5" customHeight="1" x14ac:dyDescent="0.35">
      <c r="A14" s="74" t="s">
        <v>110</v>
      </c>
      <c r="B14" s="75" t="s">
        <v>110</v>
      </c>
      <c r="C14" s="75" t="s">
        <v>111</v>
      </c>
      <c r="D14" s="76" t="s">
        <v>58</v>
      </c>
      <c r="E14" s="77" t="s">
        <v>112</v>
      </c>
      <c r="F14" s="76" t="s">
        <v>113</v>
      </c>
      <c r="G14" s="77" t="s">
        <v>114</v>
      </c>
      <c r="H14" s="76" t="s">
        <v>62</v>
      </c>
      <c r="I14" s="63" t="s">
        <v>115</v>
      </c>
      <c r="J14" s="37" t="s">
        <v>64</v>
      </c>
      <c r="K14" s="45">
        <f>VLOOKUP(J14,'[3]Datos Validacion'!$C$6:$D$10,2,0)</f>
        <v>0.6</v>
      </c>
      <c r="L14" s="58" t="s">
        <v>65</v>
      </c>
      <c r="M14" s="59">
        <f>VLOOKUP(L14,'[3]Datos Validacion'!$E$6:$F$15,2,0)</f>
        <v>0.8</v>
      </c>
      <c r="N14" s="41" t="s">
        <v>116</v>
      </c>
      <c r="O14" s="78" t="s">
        <v>67</v>
      </c>
      <c r="P14" s="61" t="s">
        <v>117</v>
      </c>
      <c r="Q14" s="79" t="s">
        <v>118</v>
      </c>
      <c r="R14" s="80" t="s">
        <v>70</v>
      </c>
      <c r="S14" s="80" t="s">
        <v>71</v>
      </c>
      <c r="T14" s="81">
        <f>VLOOKUP(S14,'[3]Datos Validacion'!$K$6:$L$8,2,0)</f>
        <v>0.25</v>
      </c>
      <c r="U14" s="79" t="s">
        <v>72</v>
      </c>
      <c r="V14" s="81">
        <f>VLOOKUP(U14,'[3]Datos Validacion'!$M$6:$N$7,2,0)</f>
        <v>0.15</v>
      </c>
      <c r="W14" s="80" t="s">
        <v>73</v>
      </c>
      <c r="X14" s="67" t="s">
        <v>119</v>
      </c>
      <c r="Y14" s="80" t="s">
        <v>99</v>
      </c>
      <c r="Z14" s="67" t="s">
        <v>120</v>
      </c>
      <c r="AA14" s="82">
        <f t="shared" si="4"/>
        <v>0.4</v>
      </c>
      <c r="AB14" s="83" t="str">
        <f t="shared" si="0"/>
        <v>MEDIA</v>
      </c>
      <c r="AC14" s="83">
        <f t="shared" si="1"/>
        <v>0.6</v>
      </c>
      <c r="AD14" s="83" t="str">
        <f t="shared" si="2"/>
        <v>MAYOR</v>
      </c>
      <c r="AE14" s="83">
        <f t="shared" si="3"/>
        <v>0.8</v>
      </c>
      <c r="AF14" s="84" t="s">
        <v>121</v>
      </c>
      <c r="AG14" s="76" t="s">
        <v>78</v>
      </c>
      <c r="AH14" s="62" t="s">
        <v>122</v>
      </c>
      <c r="AI14" s="49" t="s">
        <v>80</v>
      </c>
      <c r="AJ14" s="85"/>
      <c r="AK14" s="49"/>
      <c r="AL14" s="76"/>
      <c r="AM14" s="86"/>
      <c r="AN14" s="86"/>
      <c r="AO14" s="86"/>
      <c r="AP14" s="49"/>
      <c r="AQ14" s="86"/>
      <c r="AR14" s="65"/>
      <c r="AS14" s="87"/>
      <c r="AT14" s="43"/>
      <c r="AU14" s="61"/>
      <c r="AV14" s="88"/>
      <c r="AW14" s="89"/>
      <c r="AX14" s="44"/>
      <c r="AY14" s="89"/>
      <c r="AZ14" s="90"/>
      <c r="BA14" s="53"/>
      <c r="BB14" s="68"/>
      <c r="BC14" s="91"/>
      <c r="BD14" s="91"/>
      <c r="BE14" s="69"/>
      <c r="BF14" s="68"/>
      <c r="BG14" s="92"/>
    </row>
    <row r="15" spans="1:59" ht="84.5" customHeight="1" x14ac:dyDescent="0.3">
      <c r="A15" s="44" t="s">
        <v>123</v>
      </c>
      <c r="B15" s="37" t="str">
        <f>+A15</f>
        <v>Gestión Documental</v>
      </c>
      <c r="C15" s="57" t="s">
        <v>124</v>
      </c>
      <c r="D15" s="37" t="s">
        <v>58</v>
      </c>
      <c r="E15" s="56" t="s">
        <v>125</v>
      </c>
      <c r="F15" s="37" t="s">
        <v>126</v>
      </c>
      <c r="G15" s="56" t="s">
        <v>127</v>
      </c>
      <c r="H15" s="37" t="s">
        <v>62</v>
      </c>
      <c r="I15" s="94" t="s">
        <v>93</v>
      </c>
      <c r="J15" s="36" t="s">
        <v>128</v>
      </c>
      <c r="K15" s="39">
        <v>0.4</v>
      </c>
      <c r="L15" s="58" t="s">
        <v>129</v>
      </c>
      <c r="M15" s="40">
        <v>1</v>
      </c>
      <c r="N15" s="1" t="s">
        <v>66</v>
      </c>
      <c r="O15" s="60" t="s">
        <v>67</v>
      </c>
      <c r="P15" s="42" t="s">
        <v>130</v>
      </c>
      <c r="Q15" s="43" t="s">
        <v>131</v>
      </c>
      <c r="R15" s="44" t="s">
        <v>70</v>
      </c>
      <c r="S15" s="44" t="s">
        <v>71</v>
      </c>
      <c r="T15" s="45">
        <v>0.25</v>
      </c>
      <c r="U15" s="43" t="s">
        <v>72</v>
      </c>
      <c r="V15" s="45">
        <v>0.15</v>
      </c>
      <c r="W15" s="44" t="s">
        <v>73</v>
      </c>
      <c r="X15" s="95" t="s">
        <v>132</v>
      </c>
      <c r="Y15" s="44" t="s">
        <v>99</v>
      </c>
      <c r="Z15" s="38" t="s">
        <v>133</v>
      </c>
      <c r="AA15" s="46">
        <f t="shared" si="4"/>
        <v>0.4</v>
      </c>
      <c r="AB15" s="48" t="s">
        <v>128</v>
      </c>
      <c r="AC15" s="47">
        <v>0.3</v>
      </c>
      <c r="AD15" s="47" t="s">
        <v>116</v>
      </c>
      <c r="AE15" s="47">
        <v>0.8</v>
      </c>
      <c r="AF15" s="60" t="s">
        <v>101</v>
      </c>
      <c r="AG15" s="36" t="s">
        <v>78</v>
      </c>
      <c r="AH15" s="36" t="s">
        <v>134</v>
      </c>
      <c r="AI15" s="49" t="s">
        <v>80</v>
      </c>
      <c r="AJ15" s="50"/>
      <c r="AK15" s="63"/>
      <c r="AL15" s="37"/>
      <c r="AM15" s="37"/>
      <c r="AN15" s="63"/>
      <c r="AO15" s="64"/>
      <c r="AP15" s="49"/>
      <c r="AQ15" s="64"/>
      <c r="AR15" s="65"/>
      <c r="AS15" s="61"/>
      <c r="AT15" s="38"/>
      <c r="AU15" s="61"/>
      <c r="AV15" s="61"/>
      <c r="AW15" s="66"/>
      <c r="AX15" s="44"/>
      <c r="AY15" s="66"/>
      <c r="AZ15" s="65"/>
      <c r="BA15" s="67"/>
      <c r="BB15" s="96"/>
      <c r="BC15" s="91"/>
      <c r="BD15" s="91"/>
      <c r="BE15" s="69"/>
      <c r="BF15" s="70"/>
      <c r="BG15" s="71"/>
    </row>
    <row r="16" spans="1:59" ht="63" customHeight="1" x14ac:dyDescent="0.3">
      <c r="A16" s="158" t="s">
        <v>135</v>
      </c>
      <c r="B16" s="162" t="str">
        <f>+A16</f>
        <v>Gestión Humana</v>
      </c>
      <c r="C16" s="162" t="s">
        <v>136</v>
      </c>
      <c r="D16" s="37" t="s">
        <v>137</v>
      </c>
      <c r="E16" s="56" t="s">
        <v>138</v>
      </c>
      <c r="F16" s="162" t="s">
        <v>139</v>
      </c>
      <c r="G16" s="177" t="s">
        <v>140</v>
      </c>
      <c r="H16" s="162" t="s">
        <v>62</v>
      </c>
      <c r="I16" s="162" t="s">
        <v>141</v>
      </c>
      <c r="J16" s="162" t="s">
        <v>64</v>
      </c>
      <c r="K16" s="169">
        <f>VLOOKUP(J16,'[4]Datos Validacion'!$C$6:$D$10,2,0)</f>
        <v>0.6</v>
      </c>
      <c r="L16" s="171" t="s">
        <v>65</v>
      </c>
      <c r="M16" s="173">
        <f>VLOOKUP(L16,'[4]Datos Validacion'!$E$6:$F$15,2,0)</f>
        <v>0.8</v>
      </c>
      <c r="N16" s="175" t="s">
        <v>94</v>
      </c>
      <c r="O16" s="165" t="s">
        <v>67</v>
      </c>
      <c r="P16" s="42" t="s">
        <v>142</v>
      </c>
      <c r="Q16" s="43" t="s">
        <v>143</v>
      </c>
      <c r="R16" s="44" t="s">
        <v>70</v>
      </c>
      <c r="S16" s="44" t="s">
        <v>71</v>
      </c>
      <c r="T16" s="45">
        <f>VLOOKUP(S16,'[4]Datos Validacion'!$K$6:$L$8,2,0)</f>
        <v>0.25</v>
      </c>
      <c r="U16" s="43" t="s">
        <v>72</v>
      </c>
      <c r="V16" s="45">
        <f>VLOOKUP(U16,'[4]Datos Validacion'!$M$6:$N$7,2,0)</f>
        <v>0.15</v>
      </c>
      <c r="W16" s="44" t="s">
        <v>73</v>
      </c>
      <c r="X16" s="38" t="s">
        <v>144</v>
      </c>
      <c r="Y16" s="44" t="s">
        <v>99</v>
      </c>
      <c r="Z16" s="38" t="s">
        <v>145</v>
      </c>
      <c r="AA16" s="46">
        <f t="shared" si="4"/>
        <v>0.4</v>
      </c>
      <c r="AB16" s="167" t="str">
        <f t="shared" ref="AB16" si="5">IF(AC16&lt;=20%,"MUY BAJA",IF(AC16&lt;=40%,"BAJA",IF(AC16&lt;=60%,"MEDIA",IF(AC16&lt;=80%,"ALTA","MUY ALTA"))))</f>
        <v>MEDIA</v>
      </c>
      <c r="AC16" s="167">
        <f t="shared" ref="AC16" si="6">IF(OR(S16="prevenir",S16="detectar"),(K16-(K16*AA16)), K16)</f>
        <v>0.6</v>
      </c>
      <c r="AD16" s="167" t="str">
        <f t="shared" ref="AD16" si="7">IF(AE16&lt;=20%,"LEVE",IF(AE16&lt;=40%,"MENOR",IF(AE16&lt;=60%,"MODERADO",IF(AE16&lt;=80%,"MAYOR","CATASTROFICO"))))</f>
        <v>MAYOR</v>
      </c>
      <c r="AE16" s="167">
        <f t="shared" ref="AE16" si="8">IF(S16="corregir",(M16-(M16*AA16)), M16)</f>
        <v>0.8</v>
      </c>
      <c r="AF16" s="165" t="s">
        <v>101</v>
      </c>
      <c r="AG16" s="162" t="s">
        <v>78</v>
      </c>
      <c r="AH16" s="162" t="s">
        <v>146</v>
      </c>
      <c r="AI16" s="161" t="s">
        <v>80</v>
      </c>
      <c r="AJ16" s="164"/>
      <c r="AK16" s="160"/>
      <c r="AL16" s="159"/>
      <c r="AM16" s="159"/>
      <c r="AN16" s="160"/>
      <c r="AO16" s="161"/>
      <c r="AP16" s="161"/>
      <c r="AQ16" s="161"/>
      <c r="AR16" s="147"/>
      <c r="AS16" s="149"/>
      <c r="AT16" s="155"/>
      <c r="AU16" s="149"/>
      <c r="AV16" s="149"/>
      <c r="AW16" s="158"/>
      <c r="AX16" s="158"/>
      <c r="AY16" s="145"/>
      <c r="AZ16" s="147"/>
      <c r="BA16" s="149"/>
      <c r="BB16" s="151"/>
      <c r="BC16" s="153"/>
      <c r="BD16" s="153"/>
      <c r="BE16" s="97"/>
      <c r="BF16" s="138"/>
      <c r="BG16" s="140"/>
    </row>
    <row r="17" spans="1:59" ht="40" customHeight="1" x14ac:dyDescent="0.3">
      <c r="A17" s="148"/>
      <c r="B17" s="163"/>
      <c r="C17" s="163"/>
      <c r="D17" s="37" t="s">
        <v>58</v>
      </c>
      <c r="E17" s="56" t="s">
        <v>147</v>
      </c>
      <c r="F17" s="163"/>
      <c r="G17" s="178"/>
      <c r="H17" s="163"/>
      <c r="I17" s="163"/>
      <c r="J17" s="163"/>
      <c r="K17" s="170"/>
      <c r="L17" s="172"/>
      <c r="M17" s="174"/>
      <c r="N17" s="176"/>
      <c r="O17" s="166"/>
      <c r="P17" s="42" t="s">
        <v>148</v>
      </c>
      <c r="Q17" s="43" t="s">
        <v>149</v>
      </c>
      <c r="R17" s="44" t="s">
        <v>70</v>
      </c>
      <c r="S17" s="44" t="s">
        <v>83</v>
      </c>
      <c r="T17" s="45">
        <f>VLOOKUP(S17,'[4]Datos Validacion'!$K$6:$L$8,2,0)</f>
        <v>0.15</v>
      </c>
      <c r="U17" s="43" t="s">
        <v>72</v>
      </c>
      <c r="V17" s="45">
        <f>VLOOKUP(U17,'[4]Datos Validacion'!$M$6:$N$7,2,0)</f>
        <v>0.15</v>
      </c>
      <c r="W17" s="44" t="s">
        <v>73</v>
      </c>
      <c r="X17" s="38" t="s">
        <v>150</v>
      </c>
      <c r="Y17" s="44" t="s">
        <v>99</v>
      </c>
      <c r="Z17" s="38" t="s">
        <v>151</v>
      </c>
      <c r="AA17" s="46">
        <f t="shared" si="4"/>
        <v>0.3</v>
      </c>
      <c r="AB17" s="168"/>
      <c r="AC17" s="168"/>
      <c r="AD17" s="168"/>
      <c r="AE17" s="168"/>
      <c r="AF17" s="166"/>
      <c r="AG17" s="163"/>
      <c r="AH17" s="163"/>
      <c r="AI17" s="161"/>
      <c r="AJ17" s="161"/>
      <c r="AK17" s="160"/>
      <c r="AL17" s="159"/>
      <c r="AM17" s="159"/>
      <c r="AN17" s="160"/>
      <c r="AO17" s="161"/>
      <c r="AP17" s="161"/>
      <c r="AQ17" s="161"/>
      <c r="AR17" s="148"/>
      <c r="AS17" s="150"/>
      <c r="AT17" s="156"/>
      <c r="AU17" s="150"/>
      <c r="AV17" s="157"/>
      <c r="AW17" s="148"/>
      <c r="AX17" s="148"/>
      <c r="AY17" s="146"/>
      <c r="AZ17" s="148"/>
      <c r="BA17" s="150"/>
      <c r="BB17" s="152"/>
      <c r="BC17" s="154"/>
      <c r="BD17" s="154"/>
      <c r="BE17" s="98"/>
      <c r="BF17" s="139"/>
      <c r="BG17" s="141"/>
    </row>
    <row r="18" spans="1:59" ht="185.5" customHeight="1" x14ac:dyDescent="0.3">
      <c r="A18" s="36" t="s">
        <v>152</v>
      </c>
      <c r="B18" s="57" t="s">
        <v>153</v>
      </c>
      <c r="C18" s="57" t="s">
        <v>154</v>
      </c>
      <c r="D18" s="37" t="s">
        <v>58</v>
      </c>
      <c r="E18" s="56" t="s">
        <v>155</v>
      </c>
      <c r="F18" s="37" t="s">
        <v>156</v>
      </c>
      <c r="G18" s="56" t="s">
        <v>157</v>
      </c>
      <c r="H18" s="37" t="s">
        <v>62</v>
      </c>
      <c r="I18" s="57" t="s">
        <v>158</v>
      </c>
      <c r="J18" s="37" t="s">
        <v>64</v>
      </c>
      <c r="K18" s="45">
        <f>VLOOKUP(J18,'[5]Datos Validacion'!$C$6:$D$10,2,0)</f>
        <v>0.6</v>
      </c>
      <c r="L18" s="58" t="s">
        <v>65</v>
      </c>
      <c r="M18" s="59">
        <f>VLOOKUP(L18,'[5]Datos Validacion'!$E$6:$F$15,2,0)</f>
        <v>0.8</v>
      </c>
      <c r="N18" s="1" t="s">
        <v>94</v>
      </c>
      <c r="O18" s="60" t="s">
        <v>101</v>
      </c>
      <c r="P18" s="42" t="s">
        <v>159</v>
      </c>
      <c r="Q18" s="43" t="s">
        <v>160</v>
      </c>
      <c r="R18" s="44" t="s">
        <v>70</v>
      </c>
      <c r="S18" s="44" t="s">
        <v>83</v>
      </c>
      <c r="T18" s="45">
        <f>VLOOKUP(S18,'[5]Datos Validacion'!$K$6:$L$8,2,0)</f>
        <v>0.15</v>
      </c>
      <c r="U18" s="43" t="s">
        <v>72</v>
      </c>
      <c r="V18" s="45">
        <f>VLOOKUP(U18,'[5]Datos Validacion'!$M$6:$N$7,2,0)</f>
        <v>0.15</v>
      </c>
      <c r="W18" s="44" t="s">
        <v>73</v>
      </c>
      <c r="X18" s="72" t="s">
        <v>161</v>
      </c>
      <c r="Y18" s="44" t="s">
        <v>99</v>
      </c>
      <c r="Z18" s="38" t="s">
        <v>162</v>
      </c>
      <c r="AA18" s="46">
        <f t="shared" si="4"/>
        <v>0.3</v>
      </c>
      <c r="AB18" s="48" t="str">
        <f t="shared" ref="AB18" si="9">IF(AC18&lt;=20%,"MUY BAJA",IF(AC18&lt;=40%,"BAJA",IF(AC18&lt;=60%,"MEDIA",IF(AC18&lt;=80%,"ALTA","MUY ALTA"))))</f>
        <v>MEDIA</v>
      </c>
      <c r="AC18" s="48">
        <f>IF(OR(S18="prevenir",S18="detectar"),(K18-(K18*AA18)), K18)</f>
        <v>0.6</v>
      </c>
      <c r="AD18" s="48" t="str">
        <f t="shared" ref="AD18" si="10">IF(AE18&lt;=20%,"LEVE",IF(AE18&lt;=40%,"MENOR",IF(AE18&lt;=60%,"MODERADO",IF(AE18&lt;=80%,"MAYOR","CATASTROFICO"))))</f>
        <v>MAYOR</v>
      </c>
      <c r="AE18" s="48">
        <f>IF(S18="corregir",(M18-(M18*AA18)), M18)</f>
        <v>0.8</v>
      </c>
      <c r="AF18" s="60" t="s">
        <v>101</v>
      </c>
      <c r="AG18" s="37" t="s">
        <v>78</v>
      </c>
      <c r="AH18" s="99" t="s">
        <v>163</v>
      </c>
      <c r="AI18" s="100" t="s">
        <v>80</v>
      </c>
      <c r="AJ18" s="101"/>
      <c r="AK18" s="51"/>
      <c r="AL18" s="102"/>
      <c r="AM18" s="102"/>
      <c r="AN18" s="51"/>
      <c r="AO18" s="103"/>
      <c r="AP18" s="103"/>
      <c r="AQ18" s="104"/>
      <c r="AR18" s="65"/>
      <c r="AS18" s="61"/>
      <c r="AT18" s="102"/>
      <c r="AU18" s="51"/>
      <c r="AV18" s="51"/>
      <c r="AW18" s="96"/>
      <c r="AX18" s="68"/>
      <c r="AY18" s="66"/>
      <c r="AZ18" s="105"/>
      <c r="BA18" s="51"/>
      <c r="BB18" s="102"/>
      <c r="BC18" s="51"/>
      <c r="BD18" s="51"/>
      <c r="BE18" s="103"/>
      <c r="BF18" s="103"/>
      <c r="BG18" s="71"/>
    </row>
    <row r="19" spans="1:59" ht="7.5" customHeight="1" x14ac:dyDescent="0.3">
      <c r="A19" s="44"/>
      <c r="B19" s="57"/>
      <c r="C19" s="57"/>
      <c r="D19" s="37"/>
      <c r="E19" s="54"/>
      <c r="F19" s="37"/>
      <c r="G19" s="56"/>
      <c r="H19" s="37"/>
      <c r="I19" s="57"/>
      <c r="J19" s="37"/>
      <c r="K19" s="45"/>
      <c r="L19" s="58"/>
      <c r="M19" s="59"/>
      <c r="N19" s="106"/>
      <c r="O19" s="60"/>
      <c r="P19" s="107"/>
      <c r="Q19" s="44"/>
      <c r="R19" s="44"/>
      <c r="S19" s="44"/>
      <c r="T19" s="45"/>
      <c r="U19" s="43"/>
      <c r="V19" s="45"/>
      <c r="W19" s="44"/>
      <c r="X19" s="54"/>
      <c r="Y19" s="44"/>
      <c r="Z19" s="54"/>
      <c r="AA19" s="108"/>
      <c r="AB19" s="48"/>
      <c r="AC19" s="48"/>
      <c r="AD19" s="48"/>
      <c r="AE19" s="48"/>
      <c r="AF19" s="60"/>
      <c r="AG19" s="37"/>
      <c r="AH19" s="49"/>
      <c r="AI19" s="49"/>
      <c r="AJ19" s="85"/>
      <c r="AK19" s="64"/>
      <c r="AL19" s="64"/>
      <c r="AM19" s="64"/>
      <c r="AN19" s="64"/>
      <c r="AO19" s="64"/>
      <c r="AP19" s="49"/>
      <c r="AQ19" s="64"/>
      <c r="AU19" s="109"/>
    </row>
    <row r="20" spans="1:59" ht="15.5" x14ac:dyDescent="0.3">
      <c r="A20" s="19"/>
      <c r="B20" s="12"/>
      <c r="C20" s="12"/>
      <c r="D20" s="9"/>
      <c r="E20" s="12"/>
      <c r="F20" s="9"/>
      <c r="G20" s="110"/>
      <c r="H20" s="9"/>
      <c r="I20" s="12"/>
      <c r="J20" s="9"/>
      <c r="K20" s="10"/>
      <c r="L20" s="111"/>
      <c r="M20" s="112"/>
      <c r="N20" s="113"/>
      <c r="O20" s="7"/>
      <c r="P20" s="114"/>
      <c r="Q20" s="19"/>
      <c r="R20" s="19"/>
      <c r="S20" s="19"/>
      <c r="T20" s="11"/>
      <c r="U20" s="115"/>
      <c r="V20" s="11"/>
      <c r="W20" s="19"/>
      <c r="X20" s="21"/>
      <c r="Y20" s="19"/>
      <c r="Z20" s="21"/>
      <c r="AA20" s="116"/>
      <c r="AB20" s="9"/>
      <c r="AC20" s="12"/>
      <c r="AD20" s="117"/>
      <c r="AE20" s="113"/>
      <c r="AF20" s="118"/>
      <c r="AG20" s="12"/>
      <c r="AH20" s="119"/>
      <c r="AI20" s="119"/>
      <c r="AJ20" s="119"/>
      <c r="AK20" s="120"/>
      <c r="AL20" s="120"/>
      <c r="AM20" s="120"/>
      <c r="AN20" s="120"/>
      <c r="AO20" s="120"/>
      <c r="AP20" s="119"/>
      <c r="AQ20" s="120"/>
    </row>
    <row r="21" spans="1:59" x14ac:dyDescent="0.3">
      <c r="AJ21" s="18"/>
    </row>
    <row r="23" spans="1:59" s="3" customFormat="1" ht="39" customHeight="1" x14ac:dyDescent="0.3">
      <c r="A23" s="124" t="s">
        <v>164</v>
      </c>
      <c r="B23" s="142" t="s">
        <v>165</v>
      </c>
      <c r="C23" s="143"/>
      <c r="D23" s="143"/>
      <c r="E23" s="143"/>
      <c r="F23" s="143"/>
      <c r="G23" s="125" t="s">
        <v>166</v>
      </c>
      <c r="H23" s="125" t="s">
        <v>167</v>
      </c>
      <c r="I23" s="125" t="s">
        <v>168</v>
      </c>
      <c r="J23" s="18"/>
      <c r="K23" s="126"/>
      <c r="L23" s="18"/>
      <c r="M23" s="127"/>
      <c r="O23" s="18"/>
      <c r="T23" s="126"/>
      <c r="V23" s="126"/>
      <c r="Y23" s="18"/>
      <c r="AB23" s="18"/>
      <c r="AH23" s="18"/>
      <c r="AI23" s="18"/>
      <c r="AJ23" s="121"/>
      <c r="AP23" s="19"/>
      <c r="AX23" s="19"/>
      <c r="BD23" s="20"/>
      <c r="BE23" s="21"/>
      <c r="BF23" s="21"/>
    </row>
    <row r="24" spans="1:59" s="134" customFormat="1" ht="75.5" customHeight="1" x14ac:dyDescent="0.25">
      <c r="A24" s="128" t="s">
        <v>171</v>
      </c>
      <c r="B24" s="235" t="s">
        <v>172</v>
      </c>
      <c r="C24" s="144"/>
      <c r="D24" s="144"/>
      <c r="E24" s="144"/>
      <c r="F24" s="144"/>
      <c r="G24" s="129" t="s">
        <v>169</v>
      </c>
      <c r="H24" s="130" t="s">
        <v>170</v>
      </c>
      <c r="I24" s="130" t="s">
        <v>173</v>
      </c>
      <c r="J24" s="131"/>
      <c r="K24" s="132"/>
      <c r="L24" s="131"/>
      <c r="M24" s="133"/>
      <c r="O24" s="131"/>
      <c r="T24" s="132"/>
      <c r="V24" s="132"/>
      <c r="Y24" s="131"/>
      <c r="AB24" s="131"/>
      <c r="AH24" s="131"/>
      <c r="AI24" s="131"/>
      <c r="AJ24" s="131"/>
      <c r="AK24" s="3"/>
      <c r="AP24" s="135"/>
      <c r="AX24" s="135"/>
      <c r="BD24" s="136"/>
      <c r="BE24" s="137"/>
      <c r="BF24" s="137"/>
    </row>
  </sheetData>
  <sheetProtection formatCells="0" insertRows="0" deleteRows="0"/>
  <mergeCells count="157">
    <mergeCell ref="A1:C4"/>
    <mergeCell ref="D1:S2"/>
    <mergeCell ref="T1:U1"/>
    <mergeCell ref="T2:U2"/>
    <mergeCell ref="D3:S4"/>
    <mergeCell ref="T3:U3"/>
    <mergeCell ref="T4:U4"/>
    <mergeCell ref="AJ7:AQ7"/>
    <mergeCell ref="AR7:AY7"/>
    <mergeCell ref="A8:A9"/>
    <mergeCell ref="B8:B9"/>
    <mergeCell ref="C8:C9"/>
    <mergeCell ref="D8:D9"/>
    <mergeCell ref="E8:E9"/>
    <mergeCell ref="B5:C5"/>
    <mergeCell ref="E5:F5"/>
    <mergeCell ref="G5:I5"/>
    <mergeCell ref="A7:I7"/>
    <mergeCell ref="J7:O7"/>
    <mergeCell ref="P7:AA7"/>
    <mergeCell ref="F8:F9"/>
    <mergeCell ref="G8:G9"/>
    <mergeCell ref="H8:H9"/>
    <mergeCell ref="I8:I9"/>
    <mergeCell ref="J8:J9"/>
    <mergeCell ref="K8:K9"/>
    <mergeCell ref="AB7:AG7"/>
    <mergeCell ref="AH7:AH9"/>
    <mergeCell ref="AI7:AI9"/>
    <mergeCell ref="W8:X8"/>
    <mergeCell ref="Y8:Z8"/>
    <mergeCell ref="AA8:AA9"/>
    <mergeCell ref="S9:T9"/>
    <mergeCell ref="U9:V9"/>
    <mergeCell ref="L8:L9"/>
    <mergeCell ref="M8:M9"/>
    <mergeCell ref="N8:N9"/>
    <mergeCell ref="O8:O9"/>
    <mergeCell ref="P8:P9"/>
    <mergeCell ref="Q8:Q9"/>
    <mergeCell ref="BC8:BC9"/>
    <mergeCell ref="BD8:BD9"/>
    <mergeCell ref="BE8:BG8"/>
    <mergeCell ref="AR8:AR9"/>
    <mergeCell ref="AS8:AS9"/>
    <mergeCell ref="AT8:AT9"/>
    <mergeCell ref="AU8:AU9"/>
    <mergeCell ref="AV8:AV9"/>
    <mergeCell ref="AW8:AY8"/>
    <mergeCell ref="A10:A11"/>
    <mergeCell ref="B10:B11"/>
    <mergeCell ref="C10:C11"/>
    <mergeCell ref="F10:F11"/>
    <mergeCell ref="G10:G11"/>
    <mergeCell ref="H10:H11"/>
    <mergeCell ref="AZ8:AZ9"/>
    <mergeCell ref="BA8:BA9"/>
    <mergeCell ref="BB8:BB9"/>
    <mergeCell ref="AJ8:AJ9"/>
    <mergeCell ref="AK8:AK9"/>
    <mergeCell ref="AL8:AL9"/>
    <mergeCell ref="AM8:AM9"/>
    <mergeCell ref="AN8:AN9"/>
    <mergeCell ref="AO8:AQ8"/>
    <mergeCell ref="AB8:AB9"/>
    <mergeCell ref="AC8:AC9"/>
    <mergeCell ref="AD8:AD9"/>
    <mergeCell ref="AE8:AE9"/>
    <mergeCell ref="AF8:AF9"/>
    <mergeCell ref="AG8:AG9"/>
    <mergeCell ref="R8:R9"/>
    <mergeCell ref="S8:T8"/>
    <mergeCell ref="U8:V8"/>
    <mergeCell ref="AN10:AN11"/>
    <mergeCell ref="AO10:AO11"/>
    <mergeCell ref="O10:O11"/>
    <mergeCell ref="AB10:AB11"/>
    <mergeCell ref="AD10:AD11"/>
    <mergeCell ref="AF10:AF11"/>
    <mergeCell ref="AG10:AG11"/>
    <mergeCell ref="AH10:AH11"/>
    <mergeCell ref="I10:I11"/>
    <mergeCell ref="J10:J11"/>
    <mergeCell ref="K10:K11"/>
    <mergeCell ref="L10:L11"/>
    <mergeCell ref="M10:M11"/>
    <mergeCell ref="N10:N11"/>
    <mergeCell ref="BD10:BD11"/>
    <mergeCell ref="BE10:BE11"/>
    <mergeCell ref="BF10:BF11"/>
    <mergeCell ref="BG10:BG11"/>
    <mergeCell ref="A12:A13"/>
    <mergeCell ref="B12:B13"/>
    <mergeCell ref="C12:C13"/>
    <mergeCell ref="AZ12:AZ13"/>
    <mergeCell ref="AW10:AW11"/>
    <mergeCell ref="AX10:AX11"/>
    <mergeCell ref="AY10:AY11"/>
    <mergeCell ref="AZ10:AZ11"/>
    <mergeCell ref="BB10:BB11"/>
    <mergeCell ref="BC10:BC11"/>
    <mergeCell ref="AP10:AP11"/>
    <mergeCell ref="AQ10:AQ11"/>
    <mergeCell ref="AR10:AR11"/>
    <mergeCell ref="AT10:AT11"/>
    <mergeCell ref="AU10:AU11"/>
    <mergeCell ref="AV10:AV11"/>
    <mergeCell ref="AI10:AI11"/>
    <mergeCell ref="AJ10:AJ11"/>
    <mergeCell ref="AL10:AL11"/>
    <mergeCell ref="AM10:AM11"/>
    <mergeCell ref="I16:I17"/>
    <mergeCell ref="J16:J17"/>
    <mergeCell ref="K16:K17"/>
    <mergeCell ref="L16:L17"/>
    <mergeCell ref="M16:M17"/>
    <mergeCell ref="N16:N17"/>
    <mergeCell ref="A16:A17"/>
    <mergeCell ref="B16:B17"/>
    <mergeCell ref="C16:C17"/>
    <mergeCell ref="F16:F17"/>
    <mergeCell ref="G16:G17"/>
    <mergeCell ref="H16:H17"/>
    <mergeCell ref="AI16:AI17"/>
    <mergeCell ref="AJ16:AJ17"/>
    <mergeCell ref="AK16:AK17"/>
    <mergeCell ref="AL16:AL17"/>
    <mergeCell ref="O16:O17"/>
    <mergeCell ref="AB16:AB17"/>
    <mergeCell ref="AC16:AC17"/>
    <mergeCell ref="AD16:AD17"/>
    <mergeCell ref="AE16:AE17"/>
    <mergeCell ref="AF16:AF17"/>
    <mergeCell ref="BF16:BF17"/>
    <mergeCell ref="BG16:BG17"/>
    <mergeCell ref="B23:F23"/>
    <mergeCell ref="B24:F24"/>
    <mergeCell ref="AY16:AY17"/>
    <mergeCell ref="AZ16:AZ17"/>
    <mergeCell ref="BA16:BA17"/>
    <mergeCell ref="BB16:BB17"/>
    <mergeCell ref="BC16:BC17"/>
    <mergeCell ref="BD16:BD17"/>
    <mergeCell ref="AS16:AS17"/>
    <mergeCell ref="AT16:AT17"/>
    <mergeCell ref="AU16:AU17"/>
    <mergeCell ref="AV16:AV17"/>
    <mergeCell ref="AW16:AW17"/>
    <mergeCell ref="AX16:AX17"/>
    <mergeCell ref="AM16:AM17"/>
    <mergeCell ref="AN16:AN17"/>
    <mergeCell ref="AO16:AO17"/>
    <mergeCell ref="AP16:AP17"/>
    <mergeCell ref="AQ16:AQ17"/>
    <mergeCell ref="AR16:AR17"/>
    <mergeCell ref="AG16:AG17"/>
    <mergeCell ref="AH16:AH17"/>
  </mergeCells>
  <conditionalFormatting sqref="O10 O12:O13 O19:O20">
    <cfRule type="cellIs" dxfId="541" priority="504" operator="equal">
      <formula>#REF!</formula>
    </cfRule>
    <cfRule type="cellIs" dxfId="540" priority="507" operator="equal">
      <formula>#REF!</formula>
    </cfRule>
    <cfRule type="cellIs" dxfId="539" priority="508" operator="equal">
      <formula>#REF!</formula>
    </cfRule>
    <cfRule type="cellIs" dxfId="538" priority="509" operator="equal">
      <formula>#REF!</formula>
    </cfRule>
    <cfRule type="cellIs" dxfId="537" priority="510" operator="equal">
      <formula>#REF!</formula>
    </cfRule>
    <cfRule type="cellIs" dxfId="536" priority="511" operator="equal">
      <formula>#REF!</formula>
    </cfRule>
    <cfRule type="cellIs" dxfId="535" priority="512" operator="equal">
      <formula>#REF!</formula>
    </cfRule>
    <cfRule type="cellIs" dxfId="534" priority="513" operator="equal">
      <formula>#REF!</formula>
    </cfRule>
    <cfRule type="cellIs" dxfId="533" priority="514" operator="equal">
      <formula>#REF!</formula>
    </cfRule>
    <cfRule type="cellIs" dxfId="532" priority="515" operator="equal">
      <formula>#REF!</formula>
    </cfRule>
    <cfRule type="cellIs" dxfId="531" priority="516" operator="equal">
      <formula>#REF!</formula>
    </cfRule>
    <cfRule type="cellIs" dxfId="530" priority="517" operator="equal">
      <formula>#REF!</formula>
    </cfRule>
    <cfRule type="cellIs" dxfId="529" priority="518" operator="equal">
      <formula>#REF!</formula>
    </cfRule>
    <cfRule type="cellIs" dxfId="528" priority="519" operator="equal">
      <formula>#REF!</formula>
    </cfRule>
    <cfRule type="cellIs" dxfId="527" priority="520" operator="equal">
      <formula>#REF!</formula>
    </cfRule>
    <cfRule type="cellIs" dxfId="526" priority="521" operator="equal">
      <formula>#REF!</formula>
    </cfRule>
    <cfRule type="cellIs" dxfId="525" priority="522" operator="equal">
      <formula>#REF!</formula>
    </cfRule>
    <cfRule type="cellIs" dxfId="524" priority="523" operator="equal">
      <formula>#REF!</formula>
    </cfRule>
    <cfRule type="cellIs" dxfId="523" priority="524" operator="equal">
      <formula>#REF!</formula>
    </cfRule>
    <cfRule type="cellIs" dxfId="522" priority="525" operator="equal">
      <formula>#REF!</formula>
    </cfRule>
    <cfRule type="cellIs" dxfId="521" priority="526" operator="equal">
      <formula>#REF!</formula>
    </cfRule>
    <cfRule type="cellIs" dxfId="520" priority="527" operator="equal">
      <formula>#REF!</formula>
    </cfRule>
    <cfRule type="cellIs" dxfId="519" priority="528" operator="equal">
      <formula>#REF!</formula>
    </cfRule>
    <cfRule type="cellIs" dxfId="518" priority="529" operator="equal">
      <formula>#REF!</formula>
    </cfRule>
    <cfRule type="cellIs" dxfId="517" priority="530" operator="equal">
      <formula>#REF!</formula>
    </cfRule>
    <cfRule type="cellIs" dxfId="516" priority="531" operator="equal">
      <formula>#REF!</formula>
    </cfRule>
    <cfRule type="cellIs" dxfId="515" priority="532" operator="equal">
      <formula>#REF!</formula>
    </cfRule>
    <cfRule type="cellIs" dxfId="514" priority="533" operator="equal">
      <formula>#REF!</formula>
    </cfRule>
    <cfRule type="cellIs" dxfId="513" priority="534" operator="equal">
      <formula>#REF!</formula>
    </cfRule>
    <cfRule type="cellIs" dxfId="512" priority="535" operator="equal">
      <formula>#REF!</formula>
    </cfRule>
    <cfRule type="cellIs" dxfId="511" priority="536" operator="equal">
      <formula>#REF!</formula>
    </cfRule>
    <cfRule type="cellIs" dxfId="510" priority="537" operator="equal">
      <formula>#REF!</formula>
    </cfRule>
    <cfRule type="cellIs" dxfId="509" priority="538" operator="equal">
      <formula>#REF!</formula>
    </cfRule>
    <cfRule type="cellIs" dxfId="508" priority="539" operator="equal">
      <formula>#REF!</formula>
    </cfRule>
    <cfRule type="cellIs" dxfId="507" priority="540" operator="equal">
      <formula>#REF!</formula>
    </cfRule>
    <cfRule type="cellIs" dxfId="506" priority="541" operator="equal">
      <formula>#REF!</formula>
    </cfRule>
    <cfRule type="cellIs" dxfId="505" priority="542" operator="equal">
      <formula>#REF!</formula>
    </cfRule>
  </conditionalFormatting>
  <conditionalFormatting sqref="J20 L10 L12:L13 L19:L20 G19:G20 L15">
    <cfRule type="cellIs" dxfId="504" priority="506" operator="equal">
      <formula>#REF!</formula>
    </cfRule>
  </conditionalFormatting>
  <conditionalFormatting sqref="G12:G13">
    <cfRule type="cellIs" dxfId="503" priority="505" operator="equal">
      <formula>#REF!</formula>
    </cfRule>
  </conditionalFormatting>
  <conditionalFormatting sqref="AB20">
    <cfRule type="cellIs" dxfId="502" priority="503" operator="equal">
      <formula>#REF!</formula>
    </cfRule>
  </conditionalFormatting>
  <conditionalFormatting sqref="AD20">
    <cfRule type="cellIs" dxfId="501" priority="502" operator="equal">
      <formula>#REF!</formula>
    </cfRule>
  </conditionalFormatting>
  <conditionalFormatting sqref="J10 J12:J13 J19">
    <cfRule type="cellIs" dxfId="500" priority="497" operator="equal">
      <formula>"ALTA"</formula>
    </cfRule>
    <cfRule type="cellIs" dxfId="499" priority="498" operator="equal">
      <formula>"MUY ALTA"</formula>
    </cfRule>
    <cfRule type="cellIs" dxfId="498" priority="499" operator="equal">
      <formula>"MEDIA"</formula>
    </cfRule>
    <cfRule type="cellIs" dxfId="497" priority="500" operator="equal">
      <formula>"BAJA"</formula>
    </cfRule>
    <cfRule type="cellIs" dxfId="496" priority="501" operator="equal">
      <formula>"MUY BAJA"</formula>
    </cfRule>
  </conditionalFormatting>
  <conditionalFormatting sqref="L10 L12:L13 L19 L15">
    <cfRule type="cellIs" dxfId="495" priority="489" operator="equal">
      <formula>"CATASTRÓFICO (RC-F)"</formula>
    </cfRule>
    <cfRule type="cellIs" dxfId="494" priority="490" operator="equal">
      <formula>"MAYOR (RC-F)"</formula>
    </cfRule>
    <cfRule type="cellIs" dxfId="493" priority="491" operator="equal">
      <formula>"MODERADO (RC-F)"</formula>
    </cfRule>
    <cfRule type="cellIs" dxfId="492" priority="492" operator="equal">
      <formula>"CATASTRÓFICO"</formula>
    </cfRule>
    <cfRule type="cellIs" dxfId="491" priority="493" operator="equal">
      <formula>"MAYOR"</formula>
    </cfRule>
    <cfRule type="cellIs" dxfId="490" priority="494" operator="equal">
      <formula>"MODERADO"</formula>
    </cfRule>
    <cfRule type="cellIs" dxfId="489" priority="495" operator="equal">
      <formula>"MENOR"</formula>
    </cfRule>
    <cfRule type="cellIs" dxfId="488" priority="496" operator="equal">
      <formula>"LEVE"</formula>
    </cfRule>
  </conditionalFormatting>
  <conditionalFormatting sqref="O10 AF10 AF12:AF13 O12:O13 O19 AF19">
    <cfRule type="cellIs" dxfId="487" priority="482" operator="equal">
      <formula>"EXTREMO (RC/F)"</formula>
    </cfRule>
    <cfRule type="cellIs" dxfId="486" priority="483" operator="equal">
      <formula>"ALTO (RC/F)"</formula>
    </cfRule>
    <cfRule type="cellIs" dxfId="485" priority="484" operator="equal">
      <formula>"MODERADO (RC/F)"</formula>
    </cfRule>
    <cfRule type="cellIs" dxfId="484" priority="485" operator="equal">
      <formula>"EXTREMO"</formula>
    </cfRule>
    <cfRule type="cellIs" dxfId="483" priority="486" operator="equal">
      <formula>"ALTO"</formula>
    </cfRule>
    <cfRule type="cellIs" dxfId="482" priority="487" operator="equal">
      <formula>"MODERADO"</formula>
    </cfRule>
    <cfRule type="cellIs" dxfId="481" priority="488" operator="equal">
      <formula>"BAJO"</formula>
    </cfRule>
  </conditionalFormatting>
  <conditionalFormatting sqref="AB10 AB12:AB13 AB19">
    <cfRule type="cellIs" dxfId="480" priority="477" operator="equal">
      <formula>"MUY ALTA"</formula>
    </cfRule>
    <cfRule type="cellIs" dxfId="479" priority="478" operator="equal">
      <formula>"ALTA"</formula>
    </cfRule>
    <cfRule type="cellIs" dxfId="478" priority="479" operator="equal">
      <formula>"MEDIA"</formula>
    </cfRule>
    <cfRule type="cellIs" dxfId="477" priority="480" operator="equal">
      <formula>"BAJA"</formula>
    </cfRule>
    <cfRule type="cellIs" dxfId="476" priority="481" operator="equal">
      <formula>"MUY BAJA"</formula>
    </cfRule>
  </conditionalFormatting>
  <conditionalFormatting sqref="AD10 AD12:AD13 AD19">
    <cfRule type="cellIs" dxfId="475" priority="472" operator="equal">
      <formula>"CATASTROFICO"</formula>
    </cfRule>
    <cfRule type="cellIs" dxfId="474" priority="473" operator="equal">
      <formula>"MAYOR"</formula>
    </cfRule>
    <cfRule type="cellIs" dxfId="473" priority="474" operator="equal">
      <formula>"MODERADO"</formula>
    </cfRule>
    <cfRule type="cellIs" dxfId="472" priority="475" operator="equal">
      <formula>"MENOR"</formula>
    </cfRule>
    <cfRule type="cellIs" dxfId="471" priority="476" operator="equal">
      <formula>"LEVE"</formula>
    </cfRule>
  </conditionalFormatting>
  <conditionalFormatting sqref="AF10 AF12:AF13 AF19">
    <cfRule type="cellIs" dxfId="470" priority="435" operator="equal">
      <formula>#REF!</formula>
    </cfRule>
    <cfRule type="cellIs" dxfId="469" priority="436" operator="equal">
      <formula>#REF!</formula>
    </cfRule>
    <cfRule type="cellIs" dxfId="468" priority="437" operator="equal">
      <formula>#REF!</formula>
    </cfRule>
    <cfRule type="cellIs" dxfId="467" priority="438" operator="equal">
      <formula>#REF!</formula>
    </cfRule>
    <cfRule type="cellIs" dxfId="466" priority="439" operator="equal">
      <formula>#REF!</formula>
    </cfRule>
    <cfRule type="cellIs" dxfId="465" priority="440" operator="equal">
      <formula>#REF!</formula>
    </cfRule>
    <cfRule type="cellIs" dxfId="464" priority="441" operator="equal">
      <formula>#REF!</formula>
    </cfRule>
    <cfRule type="cellIs" dxfId="463" priority="442" operator="equal">
      <formula>#REF!</formula>
    </cfRule>
    <cfRule type="cellIs" dxfId="462" priority="443" operator="equal">
      <formula>#REF!</formula>
    </cfRule>
    <cfRule type="cellIs" dxfId="461" priority="444" operator="equal">
      <formula>#REF!</formula>
    </cfRule>
    <cfRule type="cellIs" dxfId="460" priority="445" operator="equal">
      <formula>#REF!</formula>
    </cfRule>
    <cfRule type="cellIs" dxfId="459" priority="446" operator="equal">
      <formula>#REF!</formula>
    </cfRule>
    <cfRule type="cellIs" dxfId="458" priority="447" operator="equal">
      <formula>#REF!</formula>
    </cfRule>
    <cfRule type="cellIs" dxfId="457" priority="448" operator="equal">
      <formula>#REF!</formula>
    </cfRule>
    <cfRule type="cellIs" dxfId="456" priority="449" operator="equal">
      <formula>#REF!</formula>
    </cfRule>
    <cfRule type="cellIs" dxfId="455" priority="450" operator="equal">
      <formula>#REF!</formula>
    </cfRule>
    <cfRule type="cellIs" dxfId="454" priority="451" operator="equal">
      <formula>#REF!</formula>
    </cfRule>
    <cfRule type="cellIs" dxfId="453" priority="452" operator="equal">
      <formula>#REF!</formula>
    </cfRule>
    <cfRule type="cellIs" dxfId="452" priority="453" operator="equal">
      <formula>#REF!</formula>
    </cfRule>
    <cfRule type="cellIs" dxfId="451" priority="454" operator="equal">
      <formula>#REF!</formula>
    </cfRule>
    <cfRule type="cellIs" dxfId="450" priority="455" operator="equal">
      <formula>#REF!</formula>
    </cfRule>
    <cfRule type="cellIs" dxfId="449" priority="456" operator="equal">
      <formula>#REF!</formula>
    </cfRule>
    <cfRule type="cellIs" dxfId="448" priority="457" operator="equal">
      <formula>#REF!</formula>
    </cfRule>
    <cfRule type="cellIs" dxfId="447" priority="458" operator="equal">
      <formula>#REF!</formula>
    </cfRule>
    <cfRule type="cellIs" dxfId="446" priority="459" operator="equal">
      <formula>#REF!</formula>
    </cfRule>
    <cfRule type="cellIs" dxfId="445" priority="460" operator="equal">
      <formula>#REF!</formula>
    </cfRule>
    <cfRule type="cellIs" dxfId="444" priority="461" operator="equal">
      <formula>#REF!</formula>
    </cfRule>
    <cfRule type="cellIs" dxfId="443" priority="462" operator="equal">
      <formula>#REF!</formula>
    </cfRule>
    <cfRule type="cellIs" dxfId="442" priority="463" operator="equal">
      <formula>#REF!</formula>
    </cfRule>
    <cfRule type="cellIs" dxfId="441" priority="464" operator="equal">
      <formula>#REF!</formula>
    </cfRule>
    <cfRule type="cellIs" dxfId="440" priority="465" operator="equal">
      <formula>#REF!</formula>
    </cfRule>
    <cfRule type="cellIs" dxfId="439" priority="466" operator="equal">
      <formula>#REF!</formula>
    </cfRule>
    <cfRule type="cellIs" dxfId="438" priority="467" operator="equal">
      <formula>#REF!</formula>
    </cfRule>
    <cfRule type="cellIs" dxfId="437" priority="468" operator="equal">
      <formula>#REF!</formula>
    </cfRule>
    <cfRule type="cellIs" dxfId="436" priority="469" operator="equal">
      <formula>#REF!</formula>
    </cfRule>
    <cfRule type="cellIs" dxfId="435" priority="470" operator="equal">
      <formula>#REF!</formula>
    </cfRule>
    <cfRule type="cellIs" dxfId="434" priority="471" operator="equal">
      <formula>#REF!</formula>
    </cfRule>
  </conditionalFormatting>
  <conditionalFormatting sqref="G10">
    <cfRule type="cellIs" dxfId="433" priority="434" operator="equal">
      <formula>#REF!</formula>
    </cfRule>
  </conditionalFormatting>
  <conditionalFormatting sqref="E12">
    <cfRule type="cellIs" dxfId="432" priority="433" operator="equal">
      <formula>#REF!</formula>
    </cfRule>
  </conditionalFormatting>
  <conditionalFormatting sqref="E13">
    <cfRule type="cellIs" dxfId="431" priority="432" operator="equal">
      <formula>#REF!</formula>
    </cfRule>
  </conditionalFormatting>
  <conditionalFormatting sqref="L18">
    <cfRule type="cellIs" dxfId="430" priority="301" operator="equal">
      <formula>"CATASTRÓFICO (RC-F)"</formula>
    </cfRule>
    <cfRule type="cellIs" dxfId="429" priority="302" operator="equal">
      <formula>"MAYOR (RC-F)"</formula>
    </cfRule>
    <cfRule type="cellIs" dxfId="428" priority="303" operator="equal">
      <formula>"MODERADO (RC-F)"</formula>
    </cfRule>
    <cfRule type="cellIs" dxfId="427" priority="304" operator="equal">
      <formula>"CATASTRÓFICO"</formula>
    </cfRule>
    <cfRule type="cellIs" dxfId="426" priority="305" operator="equal">
      <formula>"MAYOR"</formula>
    </cfRule>
    <cfRule type="cellIs" dxfId="425" priority="306" operator="equal">
      <formula>"MODERADO"</formula>
    </cfRule>
    <cfRule type="cellIs" dxfId="424" priority="307" operator="equal">
      <formula>"MENOR"</formula>
    </cfRule>
    <cfRule type="cellIs" dxfId="423" priority="308" operator="equal">
      <formula>"LEVE"</formula>
    </cfRule>
  </conditionalFormatting>
  <conditionalFormatting sqref="J15">
    <cfRule type="cellIs" dxfId="422" priority="427" operator="equal">
      <formula>"ALTA"</formula>
    </cfRule>
    <cfRule type="cellIs" dxfId="421" priority="428" operator="equal">
      <formula>"MUY ALTA"</formula>
    </cfRule>
    <cfRule type="cellIs" dxfId="420" priority="429" operator="equal">
      <formula>"MEDIA"</formula>
    </cfRule>
    <cfRule type="cellIs" dxfId="419" priority="430" operator="equal">
      <formula>"BAJA"</formula>
    </cfRule>
    <cfRule type="cellIs" dxfId="418" priority="431" operator="equal">
      <formula>"MUY BAJA"</formula>
    </cfRule>
  </conditionalFormatting>
  <conditionalFormatting sqref="AB15">
    <cfRule type="cellIs" dxfId="417" priority="422" operator="equal">
      <formula>"MUY ALTA"</formula>
    </cfRule>
    <cfRule type="cellIs" dxfId="416" priority="423" operator="equal">
      <formula>"ALTA"</formula>
    </cfRule>
    <cfRule type="cellIs" dxfId="415" priority="424" operator="equal">
      <formula>"MEDIA"</formula>
    </cfRule>
    <cfRule type="cellIs" dxfId="414" priority="425" operator="equal">
      <formula>"BAJA"</formula>
    </cfRule>
    <cfRule type="cellIs" dxfId="413" priority="426" operator="equal">
      <formula>"MUY BAJA"</formula>
    </cfRule>
  </conditionalFormatting>
  <conditionalFormatting sqref="AD15">
    <cfRule type="cellIs" dxfId="412" priority="417" operator="equal">
      <formula>"CATASTROFICO"</formula>
    </cfRule>
    <cfRule type="cellIs" dxfId="411" priority="418" operator="equal">
      <formula>"MAYOR"</formula>
    </cfRule>
    <cfRule type="cellIs" dxfId="410" priority="419" operator="equal">
      <formula>"MODERADO"</formula>
    </cfRule>
    <cfRule type="cellIs" dxfId="409" priority="420" operator="equal">
      <formula>"MENOR"</formula>
    </cfRule>
    <cfRule type="cellIs" dxfId="408" priority="421" operator="equal">
      <formula>"LEVE"</formula>
    </cfRule>
  </conditionalFormatting>
  <conditionalFormatting sqref="E15">
    <cfRule type="cellIs" dxfId="407" priority="416" operator="equal">
      <formula>#REF!</formula>
    </cfRule>
  </conditionalFormatting>
  <conditionalFormatting sqref="G15">
    <cfRule type="cellIs" dxfId="406" priority="415" operator="equal">
      <formula>#REF!</formula>
    </cfRule>
  </conditionalFormatting>
  <conditionalFormatting sqref="O15">
    <cfRule type="cellIs" dxfId="405" priority="378" operator="equal">
      <formula>#REF!</formula>
    </cfRule>
    <cfRule type="cellIs" dxfId="404" priority="379" operator="equal">
      <formula>#REF!</formula>
    </cfRule>
    <cfRule type="cellIs" dxfId="403" priority="380" operator="equal">
      <formula>#REF!</formula>
    </cfRule>
    <cfRule type="cellIs" dxfId="402" priority="381" operator="equal">
      <formula>#REF!</formula>
    </cfRule>
    <cfRule type="cellIs" dxfId="401" priority="382" operator="equal">
      <formula>#REF!</formula>
    </cfRule>
    <cfRule type="cellIs" dxfId="400" priority="383" operator="equal">
      <formula>#REF!</formula>
    </cfRule>
    <cfRule type="cellIs" dxfId="399" priority="384" operator="equal">
      <formula>#REF!</formula>
    </cfRule>
    <cfRule type="cellIs" dxfId="398" priority="385" operator="equal">
      <formula>#REF!</formula>
    </cfRule>
    <cfRule type="cellIs" dxfId="397" priority="386" operator="equal">
      <formula>#REF!</formula>
    </cfRule>
    <cfRule type="cellIs" dxfId="396" priority="387" operator="equal">
      <formula>#REF!</formula>
    </cfRule>
    <cfRule type="cellIs" dxfId="395" priority="388" operator="equal">
      <formula>#REF!</formula>
    </cfRule>
    <cfRule type="cellIs" dxfId="394" priority="389" operator="equal">
      <formula>#REF!</formula>
    </cfRule>
    <cfRule type="cellIs" dxfId="393" priority="390" operator="equal">
      <formula>#REF!</formula>
    </cfRule>
    <cfRule type="cellIs" dxfId="392" priority="391" operator="equal">
      <formula>#REF!</formula>
    </cfRule>
    <cfRule type="cellIs" dxfId="391" priority="392" operator="equal">
      <formula>#REF!</formula>
    </cfRule>
    <cfRule type="cellIs" dxfId="390" priority="393" operator="equal">
      <formula>#REF!</formula>
    </cfRule>
    <cfRule type="cellIs" dxfId="389" priority="394" operator="equal">
      <formula>#REF!</formula>
    </cfRule>
    <cfRule type="cellIs" dxfId="388" priority="395" operator="equal">
      <formula>#REF!</formula>
    </cfRule>
    <cfRule type="cellIs" dxfId="387" priority="396" operator="equal">
      <formula>#REF!</formula>
    </cfRule>
    <cfRule type="cellIs" dxfId="386" priority="397" operator="equal">
      <formula>#REF!</formula>
    </cfRule>
    <cfRule type="cellIs" dxfId="385" priority="398" operator="equal">
      <formula>#REF!</formula>
    </cfRule>
    <cfRule type="cellIs" dxfId="384" priority="399" operator="equal">
      <formula>#REF!</formula>
    </cfRule>
    <cfRule type="cellIs" dxfId="383" priority="400" operator="equal">
      <formula>#REF!</formula>
    </cfRule>
    <cfRule type="cellIs" dxfId="382" priority="401" operator="equal">
      <formula>#REF!</formula>
    </cfRule>
    <cfRule type="cellIs" dxfId="381" priority="402" operator="equal">
      <formula>#REF!</formula>
    </cfRule>
    <cfRule type="cellIs" dxfId="380" priority="403" operator="equal">
      <formula>#REF!</formula>
    </cfRule>
    <cfRule type="cellIs" dxfId="379" priority="404" operator="equal">
      <formula>#REF!</formula>
    </cfRule>
    <cfRule type="cellIs" dxfId="378" priority="405" operator="equal">
      <formula>#REF!</formula>
    </cfRule>
    <cfRule type="cellIs" dxfId="377" priority="406" operator="equal">
      <formula>#REF!</formula>
    </cfRule>
    <cfRule type="cellIs" dxfId="376" priority="407" operator="equal">
      <formula>#REF!</formula>
    </cfRule>
    <cfRule type="cellIs" dxfId="375" priority="408" operator="equal">
      <formula>#REF!</formula>
    </cfRule>
    <cfRule type="cellIs" dxfId="374" priority="409" operator="equal">
      <formula>#REF!</formula>
    </cfRule>
    <cfRule type="cellIs" dxfId="373" priority="410" operator="equal">
      <formula>#REF!</formula>
    </cfRule>
    <cfRule type="cellIs" dxfId="372" priority="411" operator="equal">
      <formula>#REF!</formula>
    </cfRule>
    <cfRule type="cellIs" dxfId="371" priority="412" operator="equal">
      <formula>#REF!</formula>
    </cfRule>
    <cfRule type="cellIs" dxfId="370" priority="413" operator="equal">
      <formula>#REF!</formula>
    </cfRule>
    <cfRule type="cellIs" dxfId="369" priority="414" operator="equal">
      <formula>#REF!</formula>
    </cfRule>
  </conditionalFormatting>
  <conditionalFormatting sqref="O15">
    <cfRule type="cellIs" dxfId="368" priority="371" operator="equal">
      <formula>"EXTREMO (RC/F)"</formula>
    </cfRule>
    <cfRule type="cellIs" dxfId="367" priority="372" operator="equal">
      <formula>"ALTO (RC/F)"</formula>
    </cfRule>
    <cfRule type="cellIs" dxfId="366" priority="373" operator="equal">
      <formula>"MODERADO (RC/F)"</formula>
    </cfRule>
    <cfRule type="cellIs" dxfId="365" priority="374" operator="equal">
      <formula>"EXTREMO"</formula>
    </cfRule>
    <cfRule type="cellIs" dxfId="364" priority="375" operator="equal">
      <formula>"ALTO"</formula>
    </cfRule>
    <cfRule type="cellIs" dxfId="363" priority="376" operator="equal">
      <formula>"MODERADO"</formula>
    </cfRule>
    <cfRule type="cellIs" dxfId="362" priority="377" operator="equal">
      <formula>"BAJO"</formula>
    </cfRule>
  </conditionalFormatting>
  <conditionalFormatting sqref="O18">
    <cfRule type="cellIs" dxfId="361" priority="333" operator="equal">
      <formula>#REF!</formula>
    </cfRule>
    <cfRule type="cellIs" dxfId="360" priority="335" operator="equal">
      <formula>#REF!</formula>
    </cfRule>
    <cfRule type="cellIs" dxfId="359" priority="336" operator="equal">
      <formula>#REF!</formula>
    </cfRule>
    <cfRule type="cellIs" dxfId="358" priority="337" operator="equal">
      <formula>#REF!</formula>
    </cfRule>
    <cfRule type="cellIs" dxfId="357" priority="338" operator="equal">
      <formula>#REF!</formula>
    </cfRule>
    <cfRule type="cellIs" dxfId="356" priority="339" operator="equal">
      <formula>#REF!</formula>
    </cfRule>
    <cfRule type="cellIs" dxfId="355" priority="340" operator="equal">
      <formula>#REF!</formula>
    </cfRule>
    <cfRule type="cellIs" dxfId="354" priority="341" operator="equal">
      <formula>#REF!</formula>
    </cfRule>
    <cfRule type="cellIs" dxfId="353" priority="342" operator="equal">
      <formula>#REF!</formula>
    </cfRule>
    <cfRule type="cellIs" dxfId="352" priority="343" operator="equal">
      <formula>#REF!</formula>
    </cfRule>
    <cfRule type="cellIs" dxfId="351" priority="344" operator="equal">
      <formula>#REF!</formula>
    </cfRule>
    <cfRule type="cellIs" dxfId="350" priority="345" operator="equal">
      <formula>#REF!</formula>
    </cfRule>
    <cfRule type="cellIs" dxfId="349" priority="346" operator="equal">
      <formula>#REF!</formula>
    </cfRule>
    <cfRule type="cellIs" dxfId="348" priority="347" operator="equal">
      <formula>#REF!</formula>
    </cfRule>
    <cfRule type="cellIs" dxfId="347" priority="348" operator="equal">
      <formula>#REF!</formula>
    </cfRule>
    <cfRule type="cellIs" dxfId="346" priority="349" operator="equal">
      <formula>#REF!</formula>
    </cfRule>
    <cfRule type="cellIs" dxfId="345" priority="350" operator="equal">
      <formula>#REF!</formula>
    </cfRule>
    <cfRule type="cellIs" dxfId="344" priority="351" operator="equal">
      <formula>#REF!</formula>
    </cfRule>
    <cfRule type="cellIs" dxfId="343" priority="352" operator="equal">
      <formula>#REF!</formula>
    </cfRule>
    <cfRule type="cellIs" dxfId="342" priority="353" operator="equal">
      <formula>#REF!</formula>
    </cfRule>
    <cfRule type="cellIs" dxfId="341" priority="354" operator="equal">
      <formula>#REF!</formula>
    </cfRule>
    <cfRule type="cellIs" dxfId="340" priority="355" operator="equal">
      <formula>#REF!</formula>
    </cfRule>
    <cfRule type="cellIs" dxfId="339" priority="356" operator="equal">
      <formula>#REF!</formula>
    </cfRule>
    <cfRule type="cellIs" dxfId="338" priority="357" operator="equal">
      <formula>#REF!</formula>
    </cfRule>
    <cfRule type="cellIs" dxfId="337" priority="358" operator="equal">
      <formula>#REF!</formula>
    </cfRule>
    <cfRule type="cellIs" dxfId="336" priority="359" operator="equal">
      <formula>#REF!</formula>
    </cfRule>
    <cfRule type="cellIs" dxfId="335" priority="360" operator="equal">
      <formula>#REF!</formula>
    </cfRule>
    <cfRule type="cellIs" dxfId="334" priority="361" operator="equal">
      <formula>#REF!</formula>
    </cfRule>
    <cfRule type="cellIs" dxfId="333" priority="362" operator="equal">
      <formula>#REF!</formula>
    </cfRule>
    <cfRule type="cellIs" dxfId="332" priority="363" operator="equal">
      <formula>#REF!</formula>
    </cfRule>
    <cfRule type="cellIs" dxfId="331" priority="364" operator="equal">
      <formula>#REF!</formula>
    </cfRule>
    <cfRule type="cellIs" dxfId="330" priority="365" operator="equal">
      <formula>#REF!</formula>
    </cfRule>
    <cfRule type="cellIs" dxfId="329" priority="366" operator="equal">
      <formula>#REF!</formula>
    </cfRule>
    <cfRule type="cellIs" dxfId="328" priority="367" operator="equal">
      <formula>#REF!</formula>
    </cfRule>
    <cfRule type="cellIs" dxfId="327" priority="368" operator="equal">
      <formula>#REF!</formula>
    </cfRule>
    <cfRule type="cellIs" dxfId="326" priority="369" operator="equal">
      <formula>#REF!</formula>
    </cfRule>
    <cfRule type="cellIs" dxfId="325" priority="370" operator="equal">
      <formula>#REF!</formula>
    </cfRule>
  </conditionalFormatting>
  <conditionalFormatting sqref="G18">
    <cfRule type="cellIs" dxfId="324" priority="334" operator="equal">
      <formula>#REF!</formula>
    </cfRule>
  </conditionalFormatting>
  <conditionalFormatting sqref="J18">
    <cfRule type="cellIs" dxfId="323" priority="328" operator="equal">
      <formula>"ALTA"</formula>
    </cfRule>
    <cfRule type="cellIs" dxfId="322" priority="329" operator="equal">
      <formula>"MUY ALTA"</formula>
    </cfRule>
    <cfRule type="cellIs" dxfId="321" priority="330" operator="equal">
      <formula>"MEDIA"</formula>
    </cfRule>
    <cfRule type="cellIs" dxfId="320" priority="331" operator="equal">
      <formula>"BAJA"</formula>
    </cfRule>
    <cfRule type="cellIs" dxfId="319" priority="332" operator="equal">
      <formula>"MUY BAJA"</formula>
    </cfRule>
  </conditionalFormatting>
  <conditionalFormatting sqref="O18">
    <cfRule type="cellIs" dxfId="318" priority="321" operator="equal">
      <formula>"EXTREMO (RC/F)"</formula>
    </cfRule>
    <cfRule type="cellIs" dxfId="317" priority="322" operator="equal">
      <formula>"ALTO (RC/F)"</formula>
    </cfRule>
    <cfRule type="cellIs" dxfId="316" priority="323" operator="equal">
      <formula>"MODERADO (RC/F)"</formula>
    </cfRule>
    <cfRule type="cellIs" dxfId="315" priority="324" operator="equal">
      <formula>"EXTREMO"</formula>
    </cfRule>
    <cfRule type="cellIs" dxfId="314" priority="325" operator="equal">
      <formula>"ALTO"</formula>
    </cfRule>
    <cfRule type="cellIs" dxfId="313" priority="326" operator="equal">
      <formula>"MODERADO"</formula>
    </cfRule>
    <cfRule type="cellIs" dxfId="312" priority="327" operator="equal">
      <formula>"BAJO"</formula>
    </cfRule>
  </conditionalFormatting>
  <conditionalFormatting sqref="AB18">
    <cfRule type="cellIs" dxfId="311" priority="316" operator="equal">
      <formula>"MUY ALTA"</formula>
    </cfRule>
    <cfRule type="cellIs" dxfId="310" priority="317" operator="equal">
      <formula>"ALTA"</formula>
    </cfRule>
    <cfRule type="cellIs" dxfId="309" priority="318" operator="equal">
      <formula>"MEDIA"</formula>
    </cfRule>
    <cfRule type="cellIs" dxfId="308" priority="319" operator="equal">
      <formula>"BAJA"</formula>
    </cfRule>
    <cfRule type="cellIs" dxfId="307" priority="320" operator="equal">
      <formula>"MUY BAJA"</formula>
    </cfRule>
  </conditionalFormatting>
  <conditionalFormatting sqref="AD18">
    <cfRule type="cellIs" dxfId="306" priority="311" operator="equal">
      <formula>"CATASTROFICO"</formula>
    </cfRule>
    <cfRule type="cellIs" dxfId="305" priority="312" operator="equal">
      <formula>"MAYOR"</formula>
    </cfRule>
    <cfRule type="cellIs" dxfId="304" priority="313" operator="equal">
      <formula>"MODERADO"</formula>
    </cfRule>
    <cfRule type="cellIs" dxfId="303" priority="314" operator="equal">
      <formula>"MENOR"</formula>
    </cfRule>
    <cfRule type="cellIs" dxfId="302" priority="315" operator="equal">
      <formula>"LEVE"</formula>
    </cfRule>
  </conditionalFormatting>
  <conditionalFormatting sqref="E18">
    <cfRule type="cellIs" dxfId="301" priority="310" operator="equal">
      <formula>#REF!</formula>
    </cfRule>
  </conditionalFormatting>
  <conditionalFormatting sqref="L18">
    <cfRule type="cellIs" dxfId="300" priority="309" operator="equal">
      <formula>#REF!</formula>
    </cfRule>
  </conditionalFormatting>
  <conditionalFormatting sqref="AF15">
    <cfRule type="cellIs" dxfId="299" priority="294" operator="equal">
      <formula>"EXTREMO (RC/F)"</formula>
    </cfRule>
    <cfRule type="cellIs" dxfId="298" priority="295" operator="equal">
      <formula>"ALTO (RC/F)"</formula>
    </cfRule>
    <cfRule type="cellIs" dxfId="297" priority="296" operator="equal">
      <formula>"MODERADO (RC/F)"</formula>
    </cfRule>
    <cfRule type="cellIs" dxfId="296" priority="297" operator="equal">
      <formula>"EXTREMO"</formula>
    </cfRule>
    <cfRule type="cellIs" dxfId="295" priority="298" operator="equal">
      <formula>"ALTO"</formula>
    </cfRule>
    <cfRule type="cellIs" dxfId="294" priority="299" operator="equal">
      <formula>"MODERADO"</formula>
    </cfRule>
    <cfRule type="cellIs" dxfId="293" priority="300" operator="equal">
      <formula>"BAJO"</formula>
    </cfRule>
  </conditionalFormatting>
  <conditionalFormatting sqref="AF15">
    <cfRule type="cellIs" dxfId="292" priority="257" operator="equal">
      <formula>#REF!</formula>
    </cfRule>
    <cfRule type="cellIs" dxfId="291" priority="258" operator="equal">
      <formula>#REF!</formula>
    </cfRule>
    <cfRule type="cellIs" dxfId="290" priority="259" operator="equal">
      <formula>#REF!</formula>
    </cfRule>
    <cfRule type="cellIs" dxfId="289" priority="260" operator="equal">
      <formula>#REF!</formula>
    </cfRule>
    <cfRule type="cellIs" dxfId="288" priority="261" operator="equal">
      <formula>#REF!</formula>
    </cfRule>
    <cfRule type="cellIs" dxfId="287" priority="262" operator="equal">
      <formula>#REF!</formula>
    </cfRule>
    <cfRule type="cellIs" dxfId="286" priority="263" operator="equal">
      <formula>#REF!</formula>
    </cfRule>
    <cfRule type="cellIs" dxfId="285" priority="264" operator="equal">
      <formula>#REF!</formula>
    </cfRule>
    <cfRule type="cellIs" dxfId="284" priority="265" operator="equal">
      <formula>#REF!</formula>
    </cfRule>
    <cfRule type="cellIs" dxfId="283" priority="266" operator="equal">
      <formula>#REF!</formula>
    </cfRule>
    <cfRule type="cellIs" dxfId="282" priority="267" operator="equal">
      <formula>#REF!</formula>
    </cfRule>
    <cfRule type="cellIs" dxfId="281" priority="268" operator="equal">
      <formula>#REF!</formula>
    </cfRule>
    <cfRule type="cellIs" dxfId="280" priority="269" operator="equal">
      <formula>#REF!</formula>
    </cfRule>
    <cfRule type="cellIs" dxfId="279" priority="270" operator="equal">
      <formula>#REF!</formula>
    </cfRule>
    <cfRule type="cellIs" dxfId="278" priority="271" operator="equal">
      <formula>#REF!</formula>
    </cfRule>
    <cfRule type="cellIs" dxfId="277" priority="272" operator="equal">
      <formula>#REF!</formula>
    </cfRule>
    <cfRule type="cellIs" dxfId="276" priority="273" operator="equal">
      <formula>#REF!</formula>
    </cfRule>
    <cfRule type="cellIs" dxfId="275" priority="274" operator="equal">
      <formula>#REF!</formula>
    </cfRule>
    <cfRule type="cellIs" dxfId="274" priority="275" operator="equal">
      <formula>#REF!</formula>
    </cfRule>
    <cfRule type="cellIs" dxfId="273" priority="276" operator="equal">
      <formula>#REF!</formula>
    </cfRule>
    <cfRule type="cellIs" dxfId="272" priority="277" operator="equal">
      <formula>#REF!</formula>
    </cfRule>
    <cfRule type="cellIs" dxfId="271" priority="278" operator="equal">
      <formula>#REF!</formula>
    </cfRule>
    <cfRule type="cellIs" dxfId="270" priority="279" operator="equal">
      <formula>#REF!</formula>
    </cfRule>
    <cfRule type="cellIs" dxfId="269" priority="280" operator="equal">
      <formula>#REF!</formula>
    </cfRule>
    <cfRule type="cellIs" dxfId="268" priority="281" operator="equal">
      <formula>#REF!</formula>
    </cfRule>
    <cfRule type="cellIs" dxfId="267" priority="282" operator="equal">
      <formula>#REF!</formula>
    </cfRule>
    <cfRule type="cellIs" dxfId="266" priority="283" operator="equal">
      <formula>#REF!</formula>
    </cfRule>
    <cfRule type="cellIs" dxfId="265" priority="284" operator="equal">
      <formula>#REF!</formula>
    </cfRule>
    <cfRule type="cellIs" dxfId="264" priority="285" operator="equal">
      <formula>#REF!</formula>
    </cfRule>
    <cfRule type="cellIs" dxfId="263" priority="286" operator="equal">
      <formula>#REF!</formula>
    </cfRule>
    <cfRule type="cellIs" dxfId="262" priority="287" operator="equal">
      <formula>#REF!</formula>
    </cfRule>
    <cfRule type="cellIs" dxfId="261" priority="288" operator="equal">
      <formula>#REF!</formula>
    </cfRule>
    <cfRule type="cellIs" dxfId="260" priority="289" operator="equal">
      <formula>#REF!</formula>
    </cfRule>
    <cfRule type="cellIs" dxfId="259" priority="290" operator="equal">
      <formula>#REF!</formula>
    </cfRule>
    <cfRule type="cellIs" dxfId="258" priority="291" operator="equal">
      <formula>#REF!</formula>
    </cfRule>
    <cfRule type="cellIs" dxfId="257" priority="292" operator="equal">
      <formula>#REF!</formula>
    </cfRule>
    <cfRule type="cellIs" dxfId="256" priority="293" operator="equal">
      <formula>#REF!</formula>
    </cfRule>
  </conditionalFormatting>
  <conditionalFormatting sqref="AF18">
    <cfRule type="cellIs" dxfId="255" priority="250" operator="equal">
      <formula>"EXTREMO (RC/F)"</formula>
    </cfRule>
    <cfRule type="cellIs" dxfId="254" priority="251" operator="equal">
      <formula>"ALTO (RC/F)"</formula>
    </cfRule>
    <cfRule type="cellIs" dxfId="253" priority="252" operator="equal">
      <formula>"MODERADO (RC/F)"</formula>
    </cfRule>
    <cfRule type="cellIs" dxfId="252" priority="253" operator="equal">
      <formula>"EXTREMO"</formula>
    </cfRule>
    <cfRule type="cellIs" dxfId="251" priority="254" operator="equal">
      <formula>"ALTO"</formula>
    </cfRule>
    <cfRule type="cellIs" dxfId="250" priority="255" operator="equal">
      <formula>"MODERADO"</formula>
    </cfRule>
    <cfRule type="cellIs" dxfId="249" priority="256" operator="equal">
      <formula>"BAJO"</formula>
    </cfRule>
  </conditionalFormatting>
  <conditionalFormatting sqref="AF18">
    <cfRule type="cellIs" dxfId="248" priority="213" operator="equal">
      <formula>#REF!</formula>
    </cfRule>
    <cfRule type="cellIs" dxfId="247" priority="214" operator="equal">
      <formula>#REF!</formula>
    </cfRule>
    <cfRule type="cellIs" dxfId="246" priority="215" operator="equal">
      <formula>#REF!</formula>
    </cfRule>
    <cfRule type="cellIs" dxfId="245" priority="216" operator="equal">
      <formula>#REF!</formula>
    </cfRule>
    <cfRule type="cellIs" dxfId="244" priority="217" operator="equal">
      <formula>#REF!</formula>
    </cfRule>
    <cfRule type="cellIs" dxfId="243" priority="218" operator="equal">
      <formula>#REF!</formula>
    </cfRule>
    <cfRule type="cellIs" dxfId="242" priority="219" operator="equal">
      <formula>#REF!</formula>
    </cfRule>
    <cfRule type="cellIs" dxfId="241" priority="220" operator="equal">
      <formula>#REF!</formula>
    </cfRule>
    <cfRule type="cellIs" dxfId="240" priority="221" operator="equal">
      <formula>#REF!</formula>
    </cfRule>
    <cfRule type="cellIs" dxfId="239" priority="222" operator="equal">
      <formula>#REF!</formula>
    </cfRule>
    <cfRule type="cellIs" dxfId="238" priority="223" operator="equal">
      <formula>#REF!</formula>
    </cfRule>
    <cfRule type="cellIs" dxfId="237" priority="224" operator="equal">
      <formula>#REF!</formula>
    </cfRule>
    <cfRule type="cellIs" dxfId="236" priority="225" operator="equal">
      <formula>#REF!</formula>
    </cfRule>
    <cfRule type="cellIs" dxfId="235" priority="226" operator="equal">
      <formula>#REF!</formula>
    </cfRule>
    <cfRule type="cellIs" dxfId="234" priority="227" operator="equal">
      <formula>#REF!</formula>
    </cfRule>
    <cfRule type="cellIs" dxfId="233" priority="228" operator="equal">
      <formula>#REF!</formula>
    </cfRule>
    <cfRule type="cellIs" dxfId="232" priority="229" operator="equal">
      <formula>#REF!</formula>
    </cfRule>
    <cfRule type="cellIs" dxfId="231" priority="230" operator="equal">
      <formula>#REF!</formula>
    </cfRule>
    <cfRule type="cellIs" dxfId="230" priority="231" operator="equal">
      <formula>#REF!</formula>
    </cfRule>
    <cfRule type="cellIs" dxfId="229" priority="232" operator="equal">
      <formula>#REF!</formula>
    </cfRule>
    <cfRule type="cellIs" dxfId="228" priority="233" operator="equal">
      <formula>#REF!</formula>
    </cfRule>
    <cfRule type="cellIs" dxfId="227" priority="234" operator="equal">
      <formula>#REF!</formula>
    </cfRule>
    <cfRule type="cellIs" dxfId="226" priority="235" operator="equal">
      <formula>#REF!</formula>
    </cfRule>
    <cfRule type="cellIs" dxfId="225" priority="236" operator="equal">
      <formula>#REF!</formula>
    </cfRule>
    <cfRule type="cellIs" dxfId="224" priority="237" operator="equal">
      <formula>#REF!</formula>
    </cfRule>
    <cfRule type="cellIs" dxfId="223" priority="238" operator="equal">
      <formula>#REF!</formula>
    </cfRule>
    <cfRule type="cellIs" dxfId="222" priority="239" operator="equal">
      <formula>#REF!</formula>
    </cfRule>
    <cfRule type="cellIs" dxfId="221" priority="240" operator="equal">
      <formula>#REF!</formula>
    </cfRule>
    <cfRule type="cellIs" dxfId="220" priority="241" operator="equal">
      <formula>#REF!</formula>
    </cfRule>
    <cfRule type="cellIs" dxfId="219" priority="242" operator="equal">
      <formula>#REF!</formula>
    </cfRule>
    <cfRule type="cellIs" dxfId="218" priority="243" operator="equal">
      <formula>#REF!</formula>
    </cfRule>
    <cfRule type="cellIs" dxfId="217" priority="244" operator="equal">
      <formula>#REF!</formula>
    </cfRule>
    <cfRule type="cellIs" dxfId="216" priority="245" operator="equal">
      <formula>#REF!</formula>
    </cfRule>
    <cfRule type="cellIs" dxfId="215" priority="246" operator="equal">
      <formula>#REF!</formula>
    </cfRule>
    <cfRule type="cellIs" dxfId="214" priority="247" operator="equal">
      <formula>#REF!</formula>
    </cfRule>
    <cfRule type="cellIs" dxfId="213" priority="248" operator="equal">
      <formula>#REF!</formula>
    </cfRule>
    <cfRule type="cellIs" dxfId="212" priority="249" operator="equal">
      <formula>#REF!</formula>
    </cfRule>
  </conditionalFormatting>
  <conditionalFormatting sqref="O16">
    <cfRule type="cellIs" dxfId="211" priority="174" operator="equal">
      <formula>#REF!</formula>
    </cfRule>
    <cfRule type="cellIs" dxfId="210" priority="177" operator="equal">
      <formula>#REF!</formula>
    </cfRule>
    <cfRule type="cellIs" dxfId="209" priority="178" operator="equal">
      <formula>#REF!</formula>
    </cfRule>
    <cfRule type="cellIs" dxfId="208" priority="179" operator="equal">
      <formula>#REF!</formula>
    </cfRule>
    <cfRule type="cellIs" dxfId="207" priority="180" operator="equal">
      <formula>#REF!</formula>
    </cfRule>
    <cfRule type="cellIs" dxfId="206" priority="181" operator="equal">
      <formula>#REF!</formula>
    </cfRule>
    <cfRule type="cellIs" dxfId="205" priority="182" operator="equal">
      <formula>#REF!</formula>
    </cfRule>
    <cfRule type="cellIs" dxfId="204" priority="183" operator="equal">
      <formula>#REF!</formula>
    </cfRule>
    <cfRule type="cellIs" dxfId="203" priority="184" operator="equal">
      <formula>#REF!</formula>
    </cfRule>
    <cfRule type="cellIs" dxfId="202" priority="185" operator="equal">
      <formula>#REF!</formula>
    </cfRule>
    <cfRule type="cellIs" dxfId="201" priority="186" operator="equal">
      <formula>#REF!</formula>
    </cfRule>
    <cfRule type="cellIs" dxfId="200" priority="187" operator="equal">
      <formula>#REF!</formula>
    </cfRule>
    <cfRule type="cellIs" dxfId="199" priority="188" operator="equal">
      <formula>#REF!</formula>
    </cfRule>
    <cfRule type="cellIs" dxfId="198" priority="189" operator="equal">
      <formula>#REF!</formula>
    </cfRule>
    <cfRule type="cellIs" dxfId="197" priority="190" operator="equal">
      <formula>#REF!</formula>
    </cfRule>
    <cfRule type="cellIs" dxfId="196" priority="191" operator="equal">
      <formula>#REF!</formula>
    </cfRule>
    <cfRule type="cellIs" dxfId="195" priority="192" operator="equal">
      <formula>#REF!</formula>
    </cfRule>
    <cfRule type="cellIs" dxfId="194" priority="193" operator="equal">
      <formula>#REF!</formula>
    </cfRule>
    <cfRule type="cellIs" dxfId="193" priority="194" operator="equal">
      <formula>#REF!</formula>
    </cfRule>
    <cfRule type="cellIs" dxfId="192" priority="195" operator="equal">
      <formula>#REF!</formula>
    </cfRule>
    <cfRule type="cellIs" dxfId="191" priority="196" operator="equal">
      <formula>#REF!</formula>
    </cfRule>
    <cfRule type="cellIs" dxfId="190" priority="197" operator="equal">
      <formula>#REF!</formula>
    </cfRule>
    <cfRule type="cellIs" dxfId="189" priority="198" operator="equal">
      <formula>#REF!</formula>
    </cfRule>
    <cfRule type="cellIs" dxfId="188" priority="199" operator="equal">
      <formula>#REF!</formula>
    </cfRule>
    <cfRule type="cellIs" dxfId="187" priority="200" operator="equal">
      <formula>#REF!</formula>
    </cfRule>
    <cfRule type="cellIs" dxfId="186" priority="201" operator="equal">
      <formula>#REF!</formula>
    </cfRule>
    <cfRule type="cellIs" dxfId="185" priority="202" operator="equal">
      <formula>#REF!</formula>
    </cfRule>
    <cfRule type="cellIs" dxfId="184" priority="203" operator="equal">
      <formula>#REF!</formula>
    </cfRule>
    <cfRule type="cellIs" dxfId="183" priority="204" operator="equal">
      <formula>#REF!</formula>
    </cfRule>
    <cfRule type="cellIs" dxfId="182" priority="205" operator="equal">
      <formula>#REF!</formula>
    </cfRule>
    <cfRule type="cellIs" dxfId="181" priority="206" operator="equal">
      <formula>#REF!</formula>
    </cfRule>
    <cfRule type="cellIs" dxfId="180" priority="207" operator="equal">
      <formula>#REF!</formula>
    </cfRule>
    <cfRule type="cellIs" dxfId="179" priority="208" operator="equal">
      <formula>#REF!</formula>
    </cfRule>
    <cfRule type="cellIs" dxfId="178" priority="209" operator="equal">
      <formula>#REF!</formula>
    </cfRule>
    <cfRule type="cellIs" dxfId="177" priority="210" operator="equal">
      <formula>#REF!</formula>
    </cfRule>
    <cfRule type="cellIs" dxfId="176" priority="211" operator="equal">
      <formula>#REF!</formula>
    </cfRule>
    <cfRule type="cellIs" dxfId="175" priority="212" operator="equal">
      <formula>#REF!</formula>
    </cfRule>
  </conditionalFormatting>
  <conditionalFormatting sqref="L16">
    <cfRule type="cellIs" dxfId="174" priority="176" operator="equal">
      <formula>#REF!</formula>
    </cfRule>
  </conditionalFormatting>
  <conditionalFormatting sqref="G16">
    <cfRule type="cellIs" dxfId="173" priority="175" operator="equal">
      <formula>#REF!</formula>
    </cfRule>
  </conditionalFormatting>
  <conditionalFormatting sqref="J16">
    <cfRule type="cellIs" dxfId="172" priority="169" operator="equal">
      <formula>"ALTA"</formula>
    </cfRule>
    <cfRule type="cellIs" dxfId="171" priority="170" operator="equal">
      <formula>"MUY ALTA"</formula>
    </cfRule>
    <cfRule type="cellIs" dxfId="170" priority="171" operator="equal">
      <formula>"MEDIA"</formula>
    </cfRule>
    <cfRule type="cellIs" dxfId="169" priority="172" operator="equal">
      <formula>"BAJA"</formula>
    </cfRule>
    <cfRule type="cellIs" dxfId="168" priority="173" operator="equal">
      <formula>"MUY BAJA"</formula>
    </cfRule>
  </conditionalFormatting>
  <conditionalFormatting sqref="L16">
    <cfRule type="cellIs" dxfId="167" priority="161" operator="equal">
      <formula>"CATASTRÓFICO (RC-F)"</formula>
    </cfRule>
    <cfRule type="cellIs" dxfId="166" priority="162" operator="equal">
      <formula>"MAYOR (RC-F)"</formula>
    </cfRule>
    <cfRule type="cellIs" dxfId="165" priority="163" operator="equal">
      <formula>"MODERADO (RC-F)"</formula>
    </cfRule>
    <cfRule type="cellIs" dxfId="164" priority="164" operator="equal">
      <formula>"CATASTRÓFICO"</formula>
    </cfRule>
    <cfRule type="cellIs" dxfId="163" priority="165" operator="equal">
      <formula>"MAYOR"</formula>
    </cfRule>
    <cfRule type="cellIs" dxfId="162" priority="166" operator="equal">
      <formula>"MODERADO"</formula>
    </cfRule>
    <cfRule type="cellIs" dxfId="161" priority="167" operator="equal">
      <formula>"MENOR"</formula>
    </cfRule>
    <cfRule type="cellIs" dxfId="160" priority="168" operator="equal">
      <formula>"LEVE"</formula>
    </cfRule>
  </conditionalFormatting>
  <conditionalFormatting sqref="AF16 O16">
    <cfRule type="cellIs" dxfId="159" priority="154" operator="equal">
      <formula>"EXTREMO (RC/F)"</formula>
    </cfRule>
    <cfRule type="cellIs" dxfId="158" priority="155" operator="equal">
      <formula>"ALTO (RC/F)"</formula>
    </cfRule>
    <cfRule type="cellIs" dxfId="157" priority="156" operator="equal">
      <formula>"MODERADO (RC/F)"</formula>
    </cfRule>
    <cfRule type="cellIs" dxfId="156" priority="157" operator="equal">
      <formula>"EXTREMO"</formula>
    </cfRule>
    <cfRule type="cellIs" dxfId="155" priority="158" operator="equal">
      <formula>"ALTO"</formula>
    </cfRule>
    <cfRule type="cellIs" dxfId="154" priority="159" operator="equal">
      <formula>"MODERADO"</formula>
    </cfRule>
    <cfRule type="cellIs" dxfId="153" priority="160" operator="equal">
      <formula>"BAJO"</formula>
    </cfRule>
  </conditionalFormatting>
  <conditionalFormatting sqref="AB16">
    <cfRule type="cellIs" dxfId="152" priority="149" operator="equal">
      <formula>"MUY ALTA"</formula>
    </cfRule>
    <cfRule type="cellIs" dxfId="151" priority="150" operator="equal">
      <formula>"ALTA"</formula>
    </cfRule>
    <cfRule type="cellIs" dxfId="150" priority="151" operator="equal">
      <formula>"MEDIA"</formula>
    </cfRule>
    <cfRule type="cellIs" dxfId="149" priority="152" operator="equal">
      <formula>"BAJA"</formula>
    </cfRule>
    <cfRule type="cellIs" dxfId="148" priority="153" operator="equal">
      <formula>"MUY BAJA"</formula>
    </cfRule>
  </conditionalFormatting>
  <conditionalFormatting sqref="AD16">
    <cfRule type="cellIs" dxfId="147" priority="144" operator="equal">
      <formula>"CATASTROFICO"</formula>
    </cfRule>
    <cfRule type="cellIs" dxfId="146" priority="145" operator="equal">
      <formula>"MAYOR"</formula>
    </cfRule>
    <cfRule type="cellIs" dxfId="145" priority="146" operator="equal">
      <formula>"MODERADO"</formula>
    </cfRule>
    <cfRule type="cellIs" dxfId="144" priority="147" operator="equal">
      <formula>"MENOR"</formula>
    </cfRule>
    <cfRule type="cellIs" dxfId="143" priority="148" operator="equal">
      <formula>"LEVE"</formula>
    </cfRule>
  </conditionalFormatting>
  <conditionalFormatting sqref="AF16">
    <cfRule type="cellIs" dxfId="142" priority="107" operator="equal">
      <formula>#REF!</formula>
    </cfRule>
    <cfRule type="cellIs" dxfId="141" priority="108" operator="equal">
      <formula>#REF!</formula>
    </cfRule>
    <cfRule type="cellIs" dxfId="140" priority="109" operator="equal">
      <formula>#REF!</formula>
    </cfRule>
    <cfRule type="cellIs" dxfId="139" priority="110" operator="equal">
      <formula>#REF!</formula>
    </cfRule>
    <cfRule type="cellIs" dxfId="138" priority="111" operator="equal">
      <formula>#REF!</formula>
    </cfRule>
    <cfRule type="cellIs" dxfId="137" priority="112" operator="equal">
      <formula>#REF!</formula>
    </cfRule>
    <cfRule type="cellIs" dxfId="136" priority="113" operator="equal">
      <formula>#REF!</formula>
    </cfRule>
    <cfRule type="cellIs" dxfId="135" priority="114" operator="equal">
      <formula>#REF!</formula>
    </cfRule>
    <cfRule type="cellIs" dxfId="134" priority="115" operator="equal">
      <formula>#REF!</formula>
    </cfRule>
    <cfRule type="cellIs" dxfId="133" priority="116" operator="equal">
      <formula>#REF!</formula>
    </cfRule>
    <cfRule type="cellIs" dxfId="132" priority="117" operator="equal">
      <formula>#REF!</formula>
    </cfRule>
    <cfRule type="cellIs" dxfId="131" priority="118" operator="equal">
      <formula>#REF!</formula>
    </cfRule>
    <cfRule type="cellIs" dxfId="130" priority="119" operator="equal">
      <formula>#REF!</formula>
    </cfRule>
    <cfRule type="cellIs" dxfId="129" priority="120" operator="equal">
      <formula>#REF!</formula>
    </cfRule>
    <cfRule type="cellIs" dxfId="128" priority="121" operator="equal">
      <formula>#REF!</formula>
    </cfRule>
    <cfRule type="cellIs" dxfId="127" priority="122" operator="equal">
      <formula>#REF!</formula>
    </cfRule>
    <cfRule type="cellIs" dxfId="126" priority="123" operator="equal">
      <formula>#REF!</formula>
    </cfRule>
    <cfRule type="cellIs" dxfId="125" priority="124" operator="equal">
      <formula>#REF!</formula>
    </cfRule>
    <cfRule type="cellIs" dxfId="124" priority="125" operator="equal">
      <formula>#REF!</formula>
    </cfRule>
    <cfRule type="cellIs" dxfId="123" priority="126" operator="equal">
      <formula>#REF!</formula>
    </cfRule>
    <cfRule type="cellIs" dxfId="122" priority="127" operator="equal">
      <formula>#REF!</formula>
    </cfRule>
    <cfRule type="cellIs" dxfId="121" priority="128" operator="equal">
      <formula>#REF!</formula>
    </cfRule>
    <cfRule type="cellIs" dxfId="120" priority="129" operator="equal">
      <formula>#REF!</formula>
    </cfRule>
    <cfRule type="cellIs" dxfId="119" priority="130" operator="equal">
      <formula>#REF!</formula>
    </cfRule>
    <cfRule type="cellIs" dxfId="118" priority="131" operator="equal">
      <formula>#REF!</formula>
    </cfRule>
    <cfRule type="cellIs" dxfId="117" priority="132" operator="equal">
      <formula>#REF!</formula>
    </cfRule>
    <cfRule type="cellIs" dxfId="116" priority="133" operator="equal">
      <formula>#REF!</formula>
    </cfRule>
    <cfRule type="cellIs" dxfId="115" priority="134" operator="equal">
      <formula>#REF!</formula>
    </cfRule>
    <cfRule type="cellIs" dxfId="114" priority="135" operator="equal">
      <formula>#REF!</formula>
    </cfRule>
    <cfRule type="cellIs" dxfId="113" priority="136" operator="equal">
      <formula>#REF!</formula>
    </cfRule>
    <cfRule type="cellIs" dxfId="112" priority="137" operator="equal">
      <formula>#REF!</formula>
    </cfRule>
    <cfRule type="cellIs" dxfId="111" priority="138" operator="equal">
      <formula>#REF!</formula>
    </cfRule>
    <cfRule type="cellIs" dxfId="110" priority="139" operator="equal">
      <formula>#REF!</formula>
    </cfRule>
    <cfRule type="cellIs" dxfId="109" priority="140" operator="equal">
      <formula>#REF!</formula>
    </cfRule>
    <cfRule type="cellIs" dxfId="108" priority="141" operator="equal">
      <formula>#REF!</formula>
    </cfRule>
    <cfRule type="cellIs" dxfId="107" priority="142" operator="equal">
      <formula>#REF!</formula>
    </cfRule>
    <cfRule type="cellIs" dxfId="106" priority="143" operator="equal">
      <formula>#REF!</formula>
    </cfRule>
  </conditionalFormatting>
  <conditionalFormatting sqref="E16:E17">
    <cfRule type="cellIs" dxfId="105" priority="106" operator="equal">
      <formula>#REF!</formula>
    </cfRule>
  </conditionalFormatting>
  <conditionalFormatting sqref="O14">
    <cfRule type="cellIs" dxfId="104" priority="68" operator="equal">
      <formula>#REF!</formula>
    </cfRule>
    <cfRule type="cellIs" dxfId="103" priority="70" operator="equal">
      <formula>#REF!</formula>
    </cfRule>
    <cfRule type="cellIs" dxfId="102" priority="71" operator="equal">
      <formula>#REF!</formula>
    </cfRule>
    <cfRule type="cellIs" dxfId="101" priority="72" operator="equal">
      <formula>#REF!</formula>
    </cfRule>
    <cfRule type="cellIs" dxfId="100" priority="73" operator="equal">
      <formula>#REF!</formula>
    </cfRule>
    <cfRule type="cellIs" dxfId="99" priority="74" operator="equal">
      <formula>#REF!</formula>
    </cfRule>
    <cfRule type="cellIs" dxfId="98" priority="75" operator="equal">
      <formula>#REF!</formula>
    </cfRule>
    <cfRule type="cellIs" dxfId="97" priority="76" operator="equal">
      <formula>#REF!</formula>
    </cfRule>
    <cfRule type="cellIs" dxfId="96" priority="77" operator="equal">
      <formula>#REF!</formula>
    </cfRule>
    <cfRule type="cellIs" dxfId="95" priority="78" operator="equal">
      <formula>#REF!</formula>
    </cfRule>
    <cfRule type="cellIs" dxfId="94" priority="79" operator="equal">
      <formula>#REF!</formula>
    </cfRule>
    <cfRule type="cellIs" dxfId="93" priority="80" operator="equal">
      <formula>#REF!</formula>
    </cfRule>
    <cfRule type="cellIs" dxfId="92" priority="81" operator="equal">
      <formula>#REF!</formula>
    </cfRule>
    <cfRule type="cellIs" dxfId="91" priority="82" operator="equal">
      <formula>#REF!</formula>
    </cfRule>
    <cfRule type="cellIs" dxfId="90" priority="83" operator="equal">
      <formula>#REF!</formula>
    </cfRule>
    <cfRule type="cellIs" dxfId="89" priority="84" operator="equal">
      <formula>#REF!</formula>
    </cfRule>
    <cfRule type="cellIs" dxfId="88" priority="85" operator="equal">
      <formula>#REF!</formula>
    </cfRule>
    <cfRule type="cellIs" dxfId="87" priority="86" operator="equal">
      <formula>#REF!</formula>
    </cfRule>
    <cfRule type="cellIs" dxfId="86" priority="87" operator="equal">
      <formula>#REF!</formula>
    </cfRule>
    <cfRule type="cellIs" dxfId="85" priority="88" operator="equal">
      <formula>#REF!</formula>
    </cfRule>
    <cfRule type="cellIs" dxfId="84" priority="89" operator="equal">
      <formula>#REF!</formula>
    </cfRule>
    <cfRule type="cellIs" dxfId="83" priority="90" operator="equal">
      <formula>#REF!</formula>
    </cfRule>
    <cfRule type="cellIs" dxfId="82" priority="91" operator="equal">
      <formula>#REF!</formula>
    </cfRule>
    <cfRule type="cellIs" dxfId="81" priority="92" operator="equal">
      <formula>#REF!</formula>
    </cfRule>
    <cfRule type="cellIs" dxfId="80" priority="93" operator="equal">
      <formula>#REF!</formula>
    </cfRule>
    <cfRule type="cellIs" dxfId="79" priority="94" operator="equal">
      <formula>#REF!</formula>
    </cfRule>
    <cfRule type="cellIs" dxfId="78" priority="95" operator="equal">
      <formula>#REF!</formula>
    </cfRule>
    <cfRule type="cellIs" dxfId="77" priority="96" operator="equal">
      <formula>#REF!</formula>
    </cfRule>
    <cfRule type="cellIs" dxfId="76" priority="97" operator="equal">
      <formula>#REF!</formula>
    </cfRule>
    <cfRule type="cellIs" dxfId="75" priority="98" operator="equal">
      <formula>#REF!</formula>
    </cfRule>
    <cfRule type="cellIs" dxfId="74" priority="99" operator="equal">
      <formula>#REF!</formula>
    </cfRule>
    <cfRule type="cellIs" dxfId="73" priority="100" operator="equal">
      <formula>#REF!</formula>
    </cfRule>
    <cfRule type="cellIs" dxfId="72" priority="101" operator="equal">
      <formula>#REF!</formula>
    </cfRule>
    <cfRule type="cellIs" dxfId="71" priority="102" operator="equal">
      <formula>#REF!</formula>
    </cfRule>
    <cfRule type="cellIs" dxfId="70" priority="103" operator="equal">
      <formula>#REF!</formula>
    </cfRule>
    <cfRule type="cellIs" dxfId="69" priority="104" operator="equal">
      <formula>#REF!</formula>
    </cfRule>
    <cfRule type="cellIs" dxfId="68" priority="105" operator="equal">
      <formula>#REF!</formula>
    </cfRule>
  </conditionalFormatting>
  <conditionalFormatting sqref="L14 G14 E14">
    <cfRule type="cellIs" dxfId="67" priority="69" operator="equal">
      <formula>#REF!</formula>
    </cfRule>
  </conditionalFormatting>
  <conditionalFormatting sqref="J14">
    <cfRule type="cellIs" dxfId="66" priority="63" operator="equal">
      <formula>"ALTA"</formula>
    </cfRule>
    <cfRule type="cellIs" dxfId="65" priority="64" operator="equal">
      <formula>"MUY ALTA"</formula>
    </cfRule>
    <cfRule type="cellIs" dxfId="64" priority="65" operator="equal">
      <formula>"MEDIA"</formula>
    </cfRule>
    <cfRule type="cellIs" dxfId="63" priority="66" operator="equal">
      <formula>"BAJA"</formula>
    </cfRule>
    <cfRule type="cellIs" dxfId="62" priority="67" operator="equal">
      <formula>"MUY BAJA"</formula>
    </cfRule>
  </conditionalFormatting>
  <conditionalFormatting sqref="L14">
    <cfRule type="cellIs" dxfId="61" priority="55" operator="equal">
      <formula>"CATASTRÓFICO (RC-F)"</formula>
    </cfRule>
    <cfRule type="cellIs" dxfId="60" priority="56" operator="equal">
      <formula>"MAYOR (RC-F)"</formula>
    </cfRule>
    <cfRule type="cellIs" dxfId="59" priority="57" operator="equal">
      <formula>"MODERADO (RC-F)"</formula>
    </cfRule>
    <cfRule type="cellIs" dxfId="58" priority="58" operator="equal">
      <formula>"CATASTRÓFICO"</formula>
    </cfRule>
    <cfRule type="cellIs" dxfId="57" priority="59" operator="equal">
      <formula>"MAYOR"</formula>
    </cfRule>
    <cfRule type="cellIs" dxfId="56" priority="60" operator="equal">
      <formula>"MODERADO"</formula>
    </cfRule>
    <cfRule type="cellIs" dxfId="55" priority="61" operator="equal">
      <formula>"MENOR"</formula>
    </cfRule>
    <cfRule type="cellIs" dxfId="54" priority="62" operator="equal">
      <formula>"LEVE"</formula>
    </cfRule>
  </conditionalFormatting>
  <conditionalFormatting sqref="O14 AF14">
    <cfRule type="cellIs" dxfId="53" priority="48" operator="equal">
      <formula>"EXTREMO (RC/F)"</formula>
    </cfRule>
    <cfRule type="cellIs" dxfId="52" priority="49" operator="equal">
      <formula>"ALTO (RC/F)"</formula>
    </cfRule>
    <cfRule type="cellIs" dxfId="51" priority="50" operator="equal">
      <formula>"MODERADO (RC/F)"</formula>
    </cfRule>
    <cfRule type="cellIs" dxfId="50" priority="51" operator="equal">
      <formula>"EXTREMO"</formula>
    </cfRule>
    <cfRule type="cellIs" dxfId="49" priority="52" operator="equal">
      <formula>"ALTO"</formula>
    </cfRule>
    <cfRule type="cellIs" dxfId="48" priority="53" operator="equal">
      <formula>"MODERADO"</formula>
    </cfRule>
    <cfRule type="cellIs" dxfId="47" priority="54" operator="equal">
      <formula>"BAJO"</formula>
    </cfRule>
  </conditionalFormatting>
  <conditionalFormatting sqref="AB14">
    <cfRule type="cellIs" dxfId="46" priority="43" operator="equal">
      <formula>"MUY ALTA"</formula>
    </cfRule>
    <cfRule type="cellIs" dxfId="45" priority="44" operator="equal">
      <formula>"ALTA"</formula>
    </cfRule>
    <cfRule type="cellIs" dxfId="44" priority="45" operator="equal">
      <formula>"MEDIA"</formula>
    </cfRule>
    <cfRule type="cellIs" dxfId="43" priority="46" operator="equal">
      <formula>"BAJA"</formula>
    </cfRule>
    <cfRule type="cellIs" dxfId="42" priority="47" operator="equal">
      <formula>"MUY BAJA"</formula>
    </cfRule>
  </conditionalFormatting>
  <conditionalFormatting sqref="AD14">
    <cfRule type="cellIs" dxfId="41" priority="38" operator="equal">
      <formula>"CATASTROFICO"</formula>
    </cfRule>
    <cfRule type="cellIs" dxfId="40" priority="39" operator="equal">
      <formula>"MAYOR"</formula>
    </cfRule>
    <cfRule type="cellIs" dxfId="39" priority="40" operator="equal">
      <formula>"MODERADO"</formula>
    </cfRule>
    <cfRule type="cellIs" dxfId="38" priority="41" operator="equal">
      <formula>"MENOR"</formula>
    </cfRule>
    <cfRule type="cellIs" dxfId="37" priority="42" operator="equal">
      <formula>"LEVE"</formula>
    </cfRule>
  </conditionalFormatting>
  <conditionalFormatting sqref="AF14">
    <cfRule type="cellIs" dxfId="36" priority="1" operator="equal">
      <formula>#REF!</formula>
    </cfRule>
    <cfRule type="cellIs" dxfId="35" priority="2" operator="equal">
      <formula>#REF!</formula>
    </cfRule>
    <cfRule type="cellIs" dxfId="34" priority="3" operator="equal">
      <formula>#REF!</formula>
    </cfRule>
    <cfRule type="cellIs" dxfId="33" priority="4" operator="equal">
      <formula>#REF!</formula>
    </cfRule>
    <cfRule type="cellIs" dxfId="32" priority="5" operator="equal">
      <formula>#REF!</formula>
    </cfRule>
    <cfRule type="cellIs" dxfId="31" priority="6" operator="equal">
      <formula>#REF!</formula>
    </cfRule>
    <cfRule type="cellIs" dxfId="30" priority="7" operator="equal">
      <formula>#REF!</formula>
    </cfRule>
    <cfRule type="cellIs" dxfId="29" priority="8" operator="equal">
      <formula>#REF!</formula>
    </cfRule>
    <cfRule type="cellIs" dxfId="28" priority="9" operator="equal">
      <formula>#REF!</formula>
    </cfRule>
    <cfRule type="cellIs" dxfId="27" priority="10" operator="equal">
      <formula>#REF!</formula>
    </cfRule>
    <cfRule type="cellIs" dxfId="26" priority="11" operator="equal">
      <formula>#REF!</formula>
    </cfRule>
    <cfRule type="cellIs" dxfId="25" priority="12" operator="equal">
      <formula>#REF!</formula>
    </cfRule>
    <cfRule type="cellIs" dxfId="24" priority="13" operator="equal">
      <formula>#REF!</formula>
    </cfRule>
    <cfRule type="cellIs" dxfId="23" priority="14" operator="equal">
      <formula>#REF!</formula>
    </cfRule>
    <cfRule type="cellIs" dxfId="22" priority="15" operator="equal">
      <formula>#REF!</formula>
    </cfRule>
    <cfRule type="cellIs" dxfId="21" priority="16" operator="equal">
      <formula>#REF!</formula>
    </cfRule>
    <cfRule type="cellIs" dxfId="20" priority="17" operator="equal">
      <formula>#REF!</formula>
    </cfRule>
    <cfRule type="cellIs" dxfId="19" priority="18" operator="equal">
      <formula>#REF!</formula>
    </cfRule>
    <cfRule type="cellIs" dxfId="18" priority="19" operator="equal">
      <formula>#REF!</formula>
    </cfRule>
    <cfRule type="cellIs" dxfId="17" priority="20" operator="equal">
      <formula>#REF!</formula>
    </cfRule>
    <cfRule type="cellIs" dxfId="16" priority="21" operator="equal">
      <formula>#REF!</formula>
    </cfRule>
    <cfRule type="cellIs" dxfId="15" priority="22" operator="equal">
      <formula>#REF!</formula>
    </cfRule>
    <cfRule type="cellIs" dxfId="14" priority="23" operator="equal">
      <formula>#REF!</formula>
    </cfRule>
    <cfRule type="cellIs" dxfId="13" priority="24" operator="equal">
      <formula>#REF!</formula>
    </cfRule>
    <cfRule type="cellIs" dxfId="12" priority="25" operator="equal">
      <formula>#REF!</formula>
    </cfRule>
    <cfRule type="cellIs" dxfId="11" priority="26" operator="equal">
      <formula>#REF!</formula>
    </cfRule>
    <cfRule type="cellIs" dxfId="10" priority="27" operator="equal">
      <formula>#REF!</formula>
    </cfRule>
    <cfRule type="cellIs" dxfId="9" priority="28" operator="equal">
      <formula>#REF!</formula>
    </cfRule>
    <cfRule type="cellIs" dxfId="8" priority="29" operator="equal">
      <formula>#REF!</formula>
    </cfRule>
    <cfRule type="cellIs" dxfId="7" priority="30" operator="equal">
      <formula>#REF!</formula>
    </cfRule>
    <cfRule type="cellIs" dxfId="6" priority="31" operator="equal">
      <formula>#REF!</formula>
    </cfRule>
    <cfRule type="cellIs" dxfId="5" priority="32" operator="equal">
      <formula>#REF!</formula>
    </cfRule>
    <cfRule type="cellIs" dxfId="4" priority="33" operator="equal">
      <formula>#REF!</formula>
    </cfRule>
    <cfRule type="cellIs" dxfId="3" priority="34" operator="equal">
      <formula>#REF!</formula>
    </cfRule>
    <cfRule type="cellIs" dxfId="2" priority="35" operator="equal">
      <formula>#REF!</formula>
    </cfRule>
    <cfRule type="cellIs" dxfId="1" priority="36" operator="equal">
      <formula>#REF!</formula>
    </cfRule>
    <cfRule type="cellIs" dxfId="0" priority="37" operator="equal">
      <formula>#REF!</formula>
    </cfRule>
  </conditionalFormatting>
  <dataValidations count="1">
    <dataValidation type="list" allowBlank="1" showInputMessage="1" showErrorMessage="1" sqref="R20:S20" xr:uid="{C3980C9A-064A-4A1B-9250-B6AD9D5A7971}">
      <formula1>#REF!</formula1>
    </dataValidation>
  </dataValidations>
  <pageMargins left="0.31496062992125984" right="0.31496062992125984" top="0.59055118110236227" bottom="0.74803149606299213" header="0.19685039370078741" footer="0.31496062992125984"/>
  <pageSetup scale="50" orientation="landscape" r:id="rId1"/>
  <ignoredErrors>
    <ignoredError sqref="B15:B16" unlockedFormula="1"/>
  </ignoredErrors>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MRC_F2023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Rodriguez Bareno</dc:creator>
  <cp:lastModifiedBy>Andrea Rodriguez Bareno</cp:lastModifiedBy>
  <dcterms:created xsi:type="dcterms:W3CDTF">2023-01-24T23:29:23Z</dcterms:created>
  <dcterms:modified xsi:type="dcterms:W3CDTF">2023-01-31T12:24:18Z</dcterms:modified>
</cp:coreProperties>
</file>