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https://creggov-my.sharepoint.com/personal/mvargas_creg_gov_co/Documents/GESTION CONTROL Y EVALUACION OCI/SEGUIMIENTOS/Plan de Mejoramiento OCI/2024/Presentacion Planes de Mejoramiento/20240930/CGR/"/>
    </mc:Choice>
  </mc:AlternateContent>
  <xr:revisionPtr revIDLastSave="679" documentId="8_{D41E1CAA-BFA0-48FE-9B7C-D96734A721AE}" xr6:coauthVersionLast="47" xr6:coauthVersionMax="47" xr10:uidLastSave="{C38C6155-6B7C-4005-84BD-76809C65C696}"/>
  <bookViews>
    <workbookView xWindow="-110" yWindow="-110" windowWidth="19420" windowHeight="10300" xr2:uid="{00000000-000D-0000-FFFF-FFFF00000000}"/>
  </bookViews>
  <sheets>
    <sheet name="400 F14.1  PLANES DE MEJORAM..." sheetId="1" r:id="rId1"/>
    <sheet name="Consolidado" sheetId="2" r:id="rId2"/>
    <sheet name="Hoja1" sheetId="3" r:id="rId3"/>
  </sheets>
  <definedNames>
    <definedName name="_xlnm._FilterDatabase" localSheetId="0" hidden="1">'400 F14.1  PLANES DE MEJORAM...'!$A$10:$IU$28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2" l="1"/>
  <c r="D44" i="2"/>
  <c r="D43" i="2"/>
</calcChain>
</file>

<file path=xl/sharedStrings.xml><?xml version="1.0" encoding="utf-8"?>
<sst xmlns="http://schemas.openxmlformats.org/spreadsheetml/2006/main" count="352" uniqueCount="206">
  <si>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</si>
  <si>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</si>
  <si>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</si>
  <si>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</si>
  <si>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</si>
  <si>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</si>
  <si>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</si>
  <si>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</si>
  <si>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</si>
  <si>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</si>
  <si>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</si>
  <si>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</si>
  <si>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</si>
  <si>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</si>
  <si>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</si>
  <si>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</si>
  <si>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</si>
  <si>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</si>
  <si>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</si>
  <si>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</si>
  <si>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</si>
  <si>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</si>
  <si>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</si>
  <si>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</si>
  <si>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</si>
  <si>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</si>
  <si>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2020 02</t>
  </si>
  <si>
    <t>En el desarrollo de la auditoría de cumplimiento la comisión de la CGR y consultada la plataforma SECOP II donde deben reposar todos los documentos de la contratación se evidenció que la información correspondiente a algunos de los contratos se encuentra desactualizada.</t>
  </si>
  <si>
    <t>Incumplimiento por parte del supervisor de las funciones consagradas en el manual de contratación, donde éste deberá realizar directamente el cargue de la información a la plataforma SECOP II, incumplimiento que genera que la plataforma se encuentre desactualizada lo que dificulta la labor de los órganos de control para realizar la evaluación.</t>
  </si>
  <si>
    <t>Expedir una circular con lineamientos a los supervisores de contratos, para realizar el cargue de la información correspondiente a los soportes de ejecución al momento de autorizar los pagos asociados.</t>
  </si>
  <si>
    <t>Circular expedida</t>
  </si>
  <si>
    <t>Circular</t>
  </si>
  <si>
    <t>La entidad desde enero 1 2024 actualizó el procedimiento del trámite de pagos y realizó la activación de los flujos de SECOP II, se realizó capacitación a los supervisores donde se indicó en que partes del proceso interviene el supervisor. Actualmente, la información de la ejecución contractual se encuentra cargada en SECOP II.</t>
  </si>
  <si>
    <t>FILA_2</t>
  </si>
  <si>
    <t>2022 01</t>
  </si>
  <si>
    <t>Se presenta por el incumplimiento de las funciones del supervisor y/o interventor del contrato, generado por fallas en los controles y seguimientos en la fase postcontractual, situación que genera incumplimiento a las cláusulas contractuales y a su vez al manual de contratación de la CREG</t>
  </si>
  <si>
    <t>1.Elaborar el  Procedimiento de "Liquidación de Contratos CREG".
2.Socializar el Procedimiento de "Liquidación de Contratos CREG".</t>
  </si>
  <si>
    <t xml:space="preserve">1.  Documento formalizado en el sistema de Gestión de Calidad de la Entidad.
2. Lista de asistencia y presentación.
</t>
  </si>
  <si>
    <t>FILA_3</t>
  </si>
  <si>
    <t>2022 02</t>
  </si>
  <si>
    <t>Se debe al incumplimiento por parte del supervisor de las funciones consagradas en el manual de contratación, donde éste deberá realizar directamente el cargue de todos los documentos producidos en desarrollo de las etapas precontractual, contractual y post- contractual. Tiene como consecuencia que la plataforma se encuentre desactualizada</t>
  </si>
  <si>
    <t>Actualizar el Procedimiento de Gestión de Bienes y Servicios de la Entidad, incorporando la obligatoriedad y los responsables de publicar los documentos de las etapas precontractual , contractual y poscontractual en la plataforma SECOP II.</t>
  </si>
  <si>
    <t>1. Actualizar el Procedimiento de Gestión de Bienes y Servicios.
2.Elaborar la Guía del procedimiento para publicación de documentos.
3. Socializar la actualización del Procedimiento BYS y de la Guía.
4. Activar los flujos de las etapas contractuales de SECOP II.</t>
  </si>
  <si>
    <t>1. Documento actualizado y formalizado en el Sistema de Gestión de Calidad.
2. Documento elaborado de la guía.
3. Lista de asistencia y presentación.
4. Activación de los flujos SECOP II. (imagen secop)</t>
  </si>
  <si>
    <t>A partir del 2 de enero 2024 realizó activación y actualiación de flujos del proceso de la Gestión Contractual en la plataforma SECOP II, reflejando los documentos precontractuales y contractuales en este sistema, se realizó una guía del trámite de pagos generando así la condición al contratista de cargar la información requerida para cada pago en SECOP II fueron capacitados.</t>
  </si>
  <si>
    <t>FILA_4</t>
  </si>
  <si>
    <t>2022 03</t>
  </si>
  <si>
    <t>Se debe por la inobservancia y aplicación del procedimiento correspondiente, generando que los hallazgos detectados por la Oficina de Control Interno, a la fecha se mantengan por falta de acciones de mejora, como se evidencia en el presente informe de Auditoría.</t>
  </si>
  <si>
    <t>Suscribir el plan de mejoramiento, el cual permitirá identificar las acciones de mejora a los hallazgos relacionados y se determinará el seguimiento a los mismos.</t>
  </si>
  <si>
    <t>1. Suscribir un plan mejoramiento de los hallazgos identificados en la auditoría de la Oficina Control Interno.</t>
  </si>
  <si>
    <t>1. Suscripción del Plan de Mejoramiento.</t>
  </si>
  <si>
    <t>Los hallazgos mencionados en ese plan de mejoramiento fueron  subsanados con las actividades de los planes de mejoramiento posteriores.</t>
  </si>
  <si>
    <t>FILA_5</t>
  </si>
  <si>
    <t>2022 04</t>
  </si>
  <si>
    <t>Se presenta debido a que la subdirección administrativa y financiera y los responsables de la gestión de cada proceso no han realizado la actualización del manual de contratación y los procedimientos, lo que genera que los documentos mencionados estén en contravía a lo establecido por la normatividad vigente establecida por el MHCP.</t>
  </si>
  <si>
    <t xml:space="preserve">Actualizar el Manual de Contratación de la Entidad, reflejando la actualización de los procedimientos.
</t>
  </si>
  <si>
    <t>1. Actualizar el Manual de Contratación.
2. Socializar la actualización del Manual de Contratación.</t>
  </si>
  <si>
    <t xml:space="preserve">1. Documento actualizado y formalizado en el Sistema de Gestión de Calidad.
2. Lista de asistencia y presentación.
</t>
  </si>
  <si>
    <t>El Manual de Contratación BS-MN-003 y la Resolución 99_200 de 2024 ya fue aprobado y publicado en la pagina WEB de la CREG. El Documento fue socializado y revisado por funcionarios de la Entidad y presentado ante los miembros del Comite de Compras de Bienes y Servicios.</t>
  </si>
  <si>
    <t>FILA_6</t>
  </si>
  <si>
    <t>2022 05</t>
  </si>
  <si>
    <t>Falta de gestión y manejo adecuado por la SAF de los expedientes contractuales, para mantener de forma correcta el archivo y la consecución de los mismos. A su vez, el cumplimiento de la ley de archivo. La falta de documentos clave del proceso contractual dificulta la revisión realizada por la comisión de la CGR, limitando el análisis y conceptualización del proceso contractual</t>
  </si>
  <si>
    <t>1. Documento actualizado y formalizado en el Sistema de Gestión de Calidad.
2. Documento elaborado.
3. Lista de asistencia y presentación.
4. Activación de los flujos SECOP II.</t>
  </si>
  <si>
    <t>FILA_7</t>
  </si>
  <si>
    <t>2022 06</t>
  </si>
  <si>
    <t>Se presenta por desorden administrativo en la Subdirección  Administrativa y Financiera, la cual no cuenta con los soportes básicos de los contratos suscritos por el Representante Legal, generando inadecuado control y ejecución del objeto contractual</t>
  </si>
  <si>
    <t>Actualizar el Procedimiento de Gestión de Bienes y Servicios de la Entidad, incorporando la obligatoriedad y responsables de designar y comunicar los cambios de supervisión.</t>
  </si>
  <si>
    <t>1. Actualizar el Procedimiento de Gestión de Bienes y Servicios.
2.Socializar la actualización del Procedimiento de Bienes y Servicios.</t>
  </si>
  <si>
    <t xml:space="preserve">1. Documento actualizado y formalizado en el Sistema de Gestión de Calidad.
2. Lista de asistencia y presentación.
</t>
  </si>
  <si>
    <t xml:space="preserve">La entidad esta realizando la Actualización del Manual de Supervisión e Interventoría, en el cual se encuentra incluido los lineamientos y el procedimiento para los cambios de supervisión. </t>
  </si>
  <si>
    <t>FILA_8</t>
  </si>
  <si>
    <t>2022 07</t>
  </si>
  <si>
    <t>Incumplimiento de la CREG a la cláusula contractual No. 15 en la cual debe dejar constancia escrita de la cesión de los contratos, teniendo como consecuencia que las cesiones de contrato no contengan la formalidad exigida en el manual de contratación, demostrando ausencia de control interno en el proceso  generando riesgos para la entidad sobre la idoneidad y capacidad del nuevo ejecutor</t>
  </si>
  <si>
    <t>Actualizar el Procedimiento de Gestión de Bienes y Servicios de la Entidad, incorporando la obligatoriedad y responsables de suscribir y comunicar la cesión de contratos.</t>
  </si>
  <si>
    <t>FILA_9</t>
  </si>
  <si>
    <t>2022 08</t>
  </si>
  <si>
    <r>
      <t xml:space="preserve">Hallazgo No. 08 Detección de Necesidades contrato 2021-057 y 2022-042 (A)
</t>
    </r>
    <r>
      <rPr>
        <sz val="12"/>
        <color rgb="FF000000"/>
        <rFont val="Arial"/>
        <family val="2"/>
      </rPr>
      <t>La CGR evidencia, que dentro del expediente contractual del contrato 2022-042 no se encuentra la Detección de Necesidades, documento esencial previo a iniciar cualquier proceso de contratación</t>
    </r>
  </si>
  <si>
    <t>Se presenta por falta de control de la Subdirección Administrativa y Financiera en la gestión de los expedientes, de forma tal que los documentos de cada expediente se encuentren de forma oportuna, generando duda sobre la existencia de este requisito previo para realizar el proceso de contratación en mención.</t>
  </si>
  <si>
    <t>Actualizar el Procedimiento de Gestión de Bienes y Servicios de la Entidad, incorporando la obligatoriedad y responsables de publicar los documentos de las etapas precontractual , contractual y poscontractual en la plataforma SECOP II.</t>
  </si>
  <si>
    <t>El Manual de Contratación BS-MN-003 y la Resolución 99_200 de 2024 aprobado y publicado en la pagina WEB de la CREG, refleja el procedimiento detallado del proceso en cada etapa de la gestión contractual (precontractual,contractual y poscontractual) ya estan activados los flujos en SECOP II.</t>
  </si>
  <si>
    <t>FILA_10</t>
  </si>
  <si>
    <t>2022 09</t>
  </si>
  <si>
    <t>El cumplimiento de la Sentencia se mantuvo nueve meses toda vez que la CREG tuvo que realizar las operaciones contables y presupuestales para liquidar y efectuar el pago de la condena.</t>
  </si>
  <si>
    <t>1.Elaborar el  Procedimiento de "Pago de Sentencias CREG".
2.Socializar el Procedimiento de "Pago de Sentencias CREG".</t>
  </si>
  <si>
    <t>FILA_11</t>
  </si>
  <si>
    <t>2022 10</t>
  </si>
  <si>
    <t>Se presentó una gestión fiscal ineficiente por parte de los funcionarios que tenían el deber de hacer el pago oportuno del fallo judicial y por esta omisión, el Tribunal Administrativo de Cundinamarca- Sección Segunda – Subsección 7, profirió mandamiento de pago por concepto de intereses moratorios causados sobre el monto reconocido por el factor prestacional de intereses a las cesantías</t>
  </si>
  <si>
    <t>FILA_12</t>
  </si>
  <si>
    <t>2022 11</t>
  </si>
  <si>
    <t>La omisión de la justificación sobre la causal aducida tiene como fundamento una indebida estructuración de la etapa precontractual, imposibilitando que otros oferentes se presentaran al proceso con propuestas que contemplaran mejores condiciones para el cumplimiento del objeto contractual.</t>
  </si>
  <si>
    <t xml:space="preserve">Actualizar el Manual de Contratación de la CREG, incorporando la obligatoriedad de relacionar la causal justificada de la modalidad de contratación.
</t>
  </si>
  <si>
    <t>FILA_13</t>
  </si>
  <si>
    <t>2022 12</t>
  </si>
  <si>
    <r>
      <t xml:space="preserve">Hallazgo No. 12 Rubro presupuestal contrato 2023-054 cuyo objeto es: “Estructurar el rediseño organizacional de la Comisión de Regulación de Energía y Gas - CREG en el marco del Plan Nacional para la Formalización del Empleo Público en Equidad” (A) (D) (OI).
</t>
    </r>
    <r>
      <rPr>
        <sz val="12"/>
        <color rgb="FF000000"/>
        <rFont val="Arial"/>
        <family val="2"/>
      </rPr>
      <t>Se evidencia que las actividades del contrato no corresponden a las contempladas en la ficha EBI del proyecto de Inversión.</t>
    </r>
  </si>
  <si>
    <t xml:space="preserve">Lo anterior ocurre debido a que la entidad no realizó el ajuste de las actividades del proyecto, trayendo como consecuencia que el gasto no corresponde al orden presupuestal del proyecto de inversión aprobado por el DNP. </t>
  </si>
  <si>
    <t>Solicitar mesa de trabajo al Departamento Nacional de Planeación, con el fin que se dicte una capacitación o transferencia de conocimiento respecto a las fichas EBI de los proyectos de inversión. Lo anterior, permite de ser requerida modificar el procedimiento interno de la CREG</t>
  </si>
  <si>
    <t>1. Solicitar mesa de trabajo al  Departamento Nacional de Planeación.</t>
  </si>
  <si>
    <t xml:space="preserve">1. Documento de comunicación radicado al Departamento Nacional de Planeación. </t>
  </si>
  <si>
    <t xml:space="preserve">Se realizó acercamiento con una funcionaria del DNP solicitando la mesa de trabajo con profesionales de proyectos de inversión, debido al hallazgo originado de la auditoría de gestión de la CGR en el 2023 de las vigencias auditadas 2022-2021. </t>
  </si>
  <si>
    <t>FILA_14</t>
  </si>
  <si>
    <t>2023 01</t>
  </si>
  <si>
    <t>Situación refleja un inadecuado control en el diligenciamiento del formato de supervisión del contrato de acuerdo con lo establecido en la normatividad respectiva, generando riesgo en el cumplimiento del seguimiento para el recibimiento de los productos y/o servicios a satisfacción.</t>
  </si>
  <si>
    <t>Actualizar el procedimiento del trámite de pagos en el cual permitirá establecer el rol que tendrá el supervisor del contrato en este proceso, así mismo,  se incorpora quien elabora y quienes firman el recibido a satifacción.</t>
  </si>
  <si>
    <t>1.  Documento actualizado y formalizado en el Sistema de Gestión de Calidad.
2. Reunión con los supervisores y presentación del flujo de pagos .</t>
  </si>
  <si>
    <t>FILA_15</t>
  </si>
  <si>
    <t>2023 02</t>
  </si>
  <si>
    <t>Situación generada por la gestión inadecuada de los activos fijos, y la deficiencia en el control y el seguimiento establecido en el manual de políticas contables, lo que conlleva a que los estados financieros no reflejen la información contable real de los bienes de la entidad</t>
  </si>
  <si>
    <t>Establecer el mecanismo para contar con un informe técnico del estado del parque automotor para determinar la vida útil  restante de los vehiculos elaborado por un périto. Así mismo, realizar la política de operación que incluya la forma del seguiminiento y control de los activos fijos.</t>
  </si>
  <si>
    <t xml:space="preserve">1. Elaborar la política de operación para fortalecer el seguimiento y control de los activos fijos.
2. Elaborar informe técnico del estado de los vehículos.
3.Realizar la toma del Inventario físico de los bienes de la entidad para determinar la vida útil y su depreciación.  </t>
  </si>
  <si>
    <t>1.  Documento actualizado y formalizado en el Sistema de Gestión de Calidad.
2. Documento del informe técnico de los vehículos.
3. Reporte del aplicativo utilizado por la CREG para el control de los bienes de la entidad.</t>
  </si>
  <si>
    <t>La entidad solicitó un avalúo técnico de los vehículos de la Entidad, y con el cual se tendrá en cuenta para la ampliación de las vidas utiles de los mismos.</t>
  </si>
  <si>
    <t>FILA_16</t>
  </si>
  <si>
    <t>2023 03</t>
  </si>
  <si>
    <t>Situación generada por la gestión inadecuada de los activos fijos y la deficiencia en el control de los mismos, lo que conlleva al riesgo de pérdida de estos elementos.</t>
  </si>
  <si>
    <t>Actualizar el procedimiento de la gestión de seguimiento y control de los bienes de la entidad. Así mismo, elaborar la política de operación que incluya la forma del seguiminiento y control de los activos fijos.</t>
  </si>
  <si>
    <t xml:space="preserve">1. Elaborar la política de operación para fortalecer el seguimiento y control de los activos fijos.
2.Actualizar el procedimiento de la gestión de seguimiento y control de los bienes de la entidad.
3.Realizar la toma del Inventario físico de los bienes de la entidad para determinar la vida útil y su depreciación. 
</t>
  </si>
  <si>
    <t>1.  Documento actualizado y formalizado en el Sistema de Gestión de Calidad. (política contable).
2.  Documento actualizado y formalizado en el Sistema de Gestión de Calidad(procedimiento).
3. Reporte del aplicativo utilizado por la CREG para el control de los bienes de la entidad.</t>
  </si>
  <si>
    <t>La entidad realizó un inventario fisico con el cual se identifico los bienes que no contaban con placas e identificados, los cuales a la fecha ya cuentan con placas asignadas. Así mismo, se encuentra la entidad en la implementación del módulo de Gestión Recursos Financieros del SIIF para el control de los bienes.</t>
  </si>
  <si>
    <t>FILA_17</t>
  </si>
  <si>
    <t>2023 04</t>
  </si>
  <si>
    <t>Situación generada por la gestión inadecuada de la cartera y la deficiencia en el control que impide que dichos saldos no esten actualizados, generando una sobreestimación de los saldos de cartera en los estados financieros a la entidad.</t>
  </si>
  <si>
    <t>Realizar un plan de conciliación, para monitorear y comparar los saldos con los reflejados por parte de los regulados, con el fin de que los saldos de la cartera de la contribución especial se refleje de forma razonable en los estados financieros de la entidad.</t>
  </si>
  <si>
    <t xml:space="preserve">1. Realizar Circularización de operaciones recíprocas.
2. Realizar Circularización del BDME.
3.Realizar Circularización al total de regulados.
4. Realizar mesas de trabajo con los regulados cuando se presente diferencia en saldos de cartera de la contribución especial.
5. Elaborar matriz de procesos en los que la CREG es demandada con pretensión de nulidad de contribución especial
</t>
  </si>
  <si>
    <t xml:space="preserve">1. Cartas de Circularización de operaciones recíprocas.
2. Cartas de Circularización del BDME.
3.Cartas de Circularización al total de regulados.
4.Reuniones realizadas por teams
5.Matriz en excel de procesos en los que la CREG es demandada con pretensión de nulidad de la contribución especial </t>
  </si>
  <si>
    <t>La entidad ha realizado para lo transcurrido de la vigencia 2024 la circularización del BDM, operaciones recíprocas y el continuo seguimiento de las saldos de la cartera. Se han realizado mesas de trabajo internas para la elaboracion del plan de trabajo ene ste proceso. Asi mismo, estamos dentro de los tiempos.</t>
  </si>
  <si>
    <t>FILA_18</t>
  </si>
  <si>
    <t>2023 05</t>
  </si>
  <si>
    <t>Situación generada por la gestión inadecuada de los activos fijos y la deficiencia en el control de los mismos, considernado que se trata de un activo cuyo valor económico fue completamente agotado pero fue indexado sin confirmar su existencia en el proceso de recálculo de las depreciaciones retroactivas</t>
  </si>
  <si>
    <t>Actualizar el procedimiento de la gestión de seguimiento y control de los bienes de la entidad. Así mismo, en el manual de politícas contables se incluirá la forma del seguiminiento y control de los activos fijos.</t>
  </si>
  <si>
    <t xml:space="preserve">1. Actualización de la politica contable para fortalecer el seguimiento y control de los activos fijos.
2.Actualizar el procedimiento de la gestión de seguimiento y control de los bienes de la entidad.
3.Realizar la toma del Inventario físico de los bienes de la entidad para determinar la vida útil y su depreciación. 
</t>
  </si>
  <si>
    <t>1.  Documento actualizado y formalizado en el Sistema de Gestión de Calidad. (política contable).
2.  Documento actualizado y formalizado en el Sistema de Gestión de Calidad. (procedimiento).
3. Reporte del aplicativo utilizado por la CREG para el control de los bienes de la entidad.</t>
  </si>
  <si>
    <t>1 SUSCRIPCIÓN DEL PLAN DE MEJORAMIENTO</t>
  </si>
  <si>
    <r>
      <rPr>
        <b/>
        <sz val="11"/>
        <color rgb="FF000000"/>
        <rFont val="Arial"/>
        <family val="2"/>
      </rPr>
      <t>Hallazgo No. 01 Actas de Liquidación (A)</t>
    </r>
    <r>
      <rPr>
        <sz val="11"/>
        <color indexed="8"/>
        <rFont val="Arial"/>
        <family val="2"/>
      </rPr>
      <t xml:space="preserve">
La CGR evidencia, que dentro de los expedientes contractuales no se encuentra el acto administrativo que refleja la liquidación de los contratos, etapa final del negocio donde las partes hacen un balance económico, jurídico y técnico de lo ejecutado, declarando el paz y salvo para dar por terminado el proceso contractual</t>
    </r>
  </si>
  <si>
    <r>
      <t xml:space="preserve">
Crear el procedimiento denominado </t>
    </r>
    <r>
      <rPr>
        <b/>
        <i/>
        <sz val="11"/>
        <rFont val="Arial"/>
        <family val="2"/>
      </rPr>
      <t>“Liquidación de Contratos CREG”</t>
    </r>
    <r>
      <rPr>
        <sz val="11"/>
        <rFont val="Arial"/>
        <family val="2"/>
      </rPr>
      <t xml:space="preserve">, el cual permitirá identificar los contratos susceptibles de liquidación, los responsables de la misma, y se determinará el seguimiento a los contratos que deben ser liquidados. 
</t>
    </r>
  </si>
  <si>
    <r>
      <t xml:space="preserve">Dentro del Manual de Contratación BS-MN-003 el cual ya se encuentra aprobado y publicado en la página de la CREG en transparencia , se refleja en el numeral </t>
    </r>
    <r>
      <rPr>
        <b/>
        <i/>
        <sz val="11"/>
        <color rgb="FF000000"/>
        <rFont val="Arial"/>
        <family val="2"/>
      </rPr>
      <t xml:space="preserve">2.3.1 Liquidación </t>
    </r>
    <r>
      <rPr>
        <sz val="11"/>
        <color rgb="FF000000"/>
        <rFont val="Arial"/>
        <family val="2"/>
      </rPr>
      <t>los lineamientos que establece la entidad para las liquidaciones de los contratos.</t>
    </r>
  </si>
  <si>
    <r>
      <rPr>
        <b/>
        <sz val="11"/>
        <color rgb="FF000000"/>
        <rFont val="Arial"/>
        <family val="2"/>
      </rPr>
      <t>Hallazgo No. 02 Obligación de publicar los documentos relacionados con su actividad contractual en el sistema electrónico para la contratación pública (SECOP II) (A).</t>
    </r>
    <r>
      <rPr>
        <sz val="11"/>
        <color indexed="8"/>
        <rFont val="Arial"/>
        <family val="2"/>
      </rPr>
      <t xml:space="preserve">
La CGR verificó que en la plataforma transaccional SECOP II, a la fecha de presentación de la observación, la información y documentación correspondiente a algunos de los contratos se encuentra desactualizada.</t>
    </r>
  </si>
  <si>
    <r>
      <rPr>
        <b/>
        <sz val="11"/>
        <color rgb="FF000000"/>
        <rFont val="Arial"/>
        <family val="2"/>
      </rPr>
      <t>Hallazgo No. 03 Planes de Mejoramiento suscritos ante la oficina de Control Interno (A).</t>
    </r>
    <r>
      <rPr>
        <sz val="11"/>
        <color indexed="8"/>
        <rFont val="Arial"/>
        <family val="2"/>
      </rPr>
      <t xml:space="preserve">
El líder del proceso de Bienes y Servicios del 2021 no suscribe el plan de mejoramiento regulado en el procedimiento de código GC-PR-001</t>
    </r>
  </si>
  <si>
    <r>
      <t xml:space="preserve">Hallazgo No. 04 Desactualización del Manual de Contratación y Procedimientos aplicables a contratación (A)
</t>
    </r>
    <r>
      <rPr>
        <sz val="11"/>
        <color rgb="FF000000"/>
        <rFont val="Arial"/>
        <family val="2"/>
      </rPr>
      <t>El manual de contratación de la CREG se encuentra desactualizado, ya que en el documento vigente todavía se menciona a la sociedad fiduciaria como encargada del manejo, administración e inversión de los recursos. Procedimientos desactualizados, menciona la Fiduciaria como requisito</t>
    </r>
  </si>
  <si>
    <r>
      <t xml:space="preserve">Hallazgo No. 05 Evidencia documental contractual vigencias 2021 y 2022 (A) (D)
</t>
    </r>
    <r>
      <rPr>
        <sz val="11"/>
        <color rgb="FF000000"/>
        <rFont val="Arial"/>
        <family val="2"/>
      </rPr>
      <t>La CGR en la revisión de más de ciento cuarenta contratos y órdenes de compra de las vigencias 2021 y 2022, verificó que los expedientes contractuales no fueron entregados de forma completa conforme a lo solicitado</t>
    </r>
  </si>
  <si>
    <r>
      <t xml:space="preserve">Hallazgo No. 6 Cambio de Supervisor sin justificación documentada (A)
</t>
    </r>
    <r>
      <rPr>
        <sz val="11"/>
        <color rgb="FF000000"/>
        <rFont val="Arial"/>
        <family val="2"/>
      </rPr>
      <t>Los contratos 2022-006 y 2022-027, en el desarrollo del objeto contractual, dos o más personas firman los documentos como supervisor del contrato. Al solicitar comunicación suscrita por el Rep. Legal donde conste el cambio de supervisor y la comunicación al contratista de manera oportuna, la entidad no la presentó.</t>
    </r>
  </si>
  <si>
    <r>
      <t xml:space="preserve">Hallazgo No. 07 Cesión de Contratos 2022-001, 2022-005, 2022-07 y 2022-09 (A)
</t>
    </r>
    <r>
      <rPr>
        <sz val="11"/>
        <color rgb="FF000000"/>
        <rFont val="Arial"/>
        <family val="2"/>
      </rPr>
      <t>La CGR evidencia, que dentro de los expedientes contractuales no se encuentra la comunicación solicitando la cesión, ni el documento de cesión por escrito de los siguientes contratos (2022-001, 005, 007 y 009).</t>
    </r>
  </si>
  <si>
    <r>
      <t xml:space="preserve">Hallazgo No. 09 Intereses Moratorios por la falta de oportunidad en el pago de Condena Judicial. (A)
</t>
    </r>
    <r>
      <rPr>
        <sz val="11"/>
        <color rgb="FF000000"/>
        <rFont val="Arial"/>
        <family val="2"/>
      </rPr>
      <t>La CGR evidenció que la CREG efectuó el pago de la condena impuesta por el Tribunal Administrativo de Cundinamarca, en la Sentencia proferida el 24 de abril del 2012, ejecutoriada el 30 de enero de 2015, hasta el 17 de diciembre de 2015.</t>
    </r>
  </si>
  <si>
    <r>
      <t xml:space="preserve">
Crear el procedimiento denominado </t>
    </r>
    <r>
      <rPr>
        <b/>
        <i/>
        <sz val="11"/>
        <rFont val="Arial"/>
        <family val="2"/>
      </rPr>
      <t>“Pago de Sentencias CREG”</t>
    </r>
    <r>
      <rPr>
        <sz val="11"/>
        <rFont val="Arial"/>
        <family val="2"/>
      </rPr>
      <t xml:space="preserve">, el cual permitirá realizar los pagos con oportunidad e identificar los responsables de la misma, y se determinará el seguimiento a pagos de sentencias.
</t>
    </r>
  </si>
  <si>
    <r>
      <t xml:space="preserve">Hallazgo No.10 Pago de Intereses moratorios por el incumplimiento de una condena impuesta en Sentencia Judicial. (A) (D) (F)
</t>
    </r>
    <r>
      <rPr>
        <sz val="11"/>
        <color rgb="FF000000"/>
        <rFont val="Arial"/>
        <family val="2"/>
      </rPr>
      <t>La CREG incumplió la Sentencia del 24 de abril del 2012 proferida por el Tribunal Administrativo de Cundinamarca, ejecutoriada el 30 de enero de 2015, toda vez que no le pago todas las prestaciones sociales, específicamente los intereses a las cesantías.</t>
    </r>
  </si>
  <si>
    <r>
      <t xml:space="preserve">Hallazgo No. 11 Justificación sobre la necesidad de recurrir a la modalidad de contratación de invitación a un oferente en el contrato 2023-054. (A) (D).
</t>
    </r>
    <r>
      <rPr>
        <sz val="11"/>
        <color rgb="FF000000"/>
        <rFont val="Arial"/>
        <family val="2"/>
      </rPr>
      <t>La CGR no identificó, en el análisis preliminar de contratación, la necesidad y la causal justificada para recurrir a la modalidad de contratación de invitación a un oferente en el proceso de contratación 2023-054.</t>
    </r>
    <r>
      <rPr>
        <b/>
        <sz val="11"/>
        <color rgb="FF000000"/>
        <rFont val="Arial"/>
        <family val="2"/>
      </rPr>
      <t xml:space="preserve"> </t>
    </r>
  </si>
  <si>
    <r>
      <rPr>
        <b/>
        <sz val="11"/>
        <color rgb="FF000000"/>
        <rFont val="Arial"/>
        <family val="2"/>
      </rPr>
      <t>Hallazgo No 01. Supervisión de Contrato 005/2023 (A)</t>
    </r>
    <r>
      <rPr>
        <sz val="11"/>
        <color indexed="8"/>
        <rFont val="Arial"/>
        <family val="2"/>
      </rPr>
      <t xml:space="preserve">
La CGR evidencia, que estableció que en Recibido a Satisfacción la labor de supervisión para los cuatro pagos acordados, esta certificada por la subdirectora Administrativa de la entidad y no por los funcionarios designados como supervisor contrato 2023-005.</t>
    </r>
  </si>
  <si>
    <r>
      <t>1</t>
    </r>
    <r>
      <rPr>
        <sz val="11"/>
        <rFont val="Arial"/>
        <family val="2"/>
      </rPr>
      <t xml:space="preserve">. Actualización del procedimiento para el trámite de pagos de conformidad con el Manual de Supervisión.
</t>
    </r>
    <r>
      <rPr>
        <sz val="11"/>
        <color indexed="8"/>
        <rFont val="Arial"/>
        <family val="2"/>
      </rPr>
      <t xml:space="preserve">
2.Socialización a los supervisores de la actualización del trámite de pagos a través del respectivo flujo. </t>
    </r>
  </si>
  <si>
    <r>
      <rPr>
        <b/>
        <sz val="11"/>
        <color rgb="FF000000"/>
        <rFont val="Arial"/>
        <family val="2"/>
      </rPr>
      <t>Hallazgo No. 02 Hallazgo No. 02. Ajuste de la vida útil de los vehículos (A).</t>
    </r>
    <r>
      <rPr>
        <sz val="11"/>
        <color indexed="8"/>
        <rFont val="Arial"/>
        <family val="2"/>
      </rPr>
      <t xml:space="preserve">
La CGR verificó la relación de activos fijos de la entidad, se evidenció que la CREG omitió ajustar la vida útil de los vehículos, y recalcular la depreciación de la vigencia 2023, que, aunque ya están depreciados, siguen operativos y en buen estado.</t>
    </r>
  </si>
  <si>
    <r>
      <t xml:space="preserve">Hallazgo No. 04 Hallazgo No. 04. Diferencias de Saldos de Cartera vs Regulados (A)
</t>
    </r>
    <r>
      <rPr>
        <sz val="11"/>
        <color rgb="FF000000"/>
        <rFont val="Arial"/>
        <family val="2"/>
      </rPr>
      <t>La CGR evidenció que (2) contribuyentes presentan diferencias de saldo con la CREG, los saldos de cartera de estos contribuyentes tienen una antigüedad de entre 365 y 1.460 días, y el total de estas diferencias representan el 83,74% de la sumatoria de la cartera.</t>
    </r>
  </si>
  <si>
    <r>
      <t xml:space="preserve">Hallazgo No. 05. Activo fijo no encontrado (A) 
</t>
    </r>
    <r>
      <rPr>
        <sz val="11"/>
        <color rgb="FF000000"/>
        <rFont val="Arial"/>
        <family val="2"/>
      </rPr>
      <t>La CGR no encontró físicamente dentro de las instalaciones de la entidad un activo fijo.</t>
    </r>
  </si>
  <si>
    <r>
      <rPr>
        <b/>
        <sz val="11"/>
        <rFont val="Arial"/>
        <family val="2"/>
      </rPr>
      <t>Hallazgo No. 03 Hallazgo No. 03. Activos fijos no identificados y sin placas (A).</t>
    </r>
    <r>
      <rPr>
        <sz val="11"/>
        <rFont val="Arial"/>
        <family val="2"/>
      </rPr>
      <t xml:space="preserve">
La CGR evidenció que ocho (8) elementos no tienen placa de identificación que permita controlar la existencia y estado de dichos activos, asimismo se detectó que los elementos en lugar de placa tienen informalmente un papel adherido con el número, de forma manuscrita.</t>
    </r>
  </si>
  <si>
    <t>Pendiente validar la efectividad  con auditoria B y S</t>
  </si>
  <si>
    <t xml:space="preserve">Validar con Elmer, por la auditoria de B y S y validar en AZ, y el manual </t>
  </si>
  <si>
    <t>reformular la acción de mejora, validar con el procedimiento la efectividad</t>
  </si>
  <si>
    <t xml:space="preserve">pendiente validar soportes </t>
  </si>
  <si>
    <t xml:space="preserve">Validar con la actualización de la politiaca, el informe tecnico, </t>
  </si>
  <si>
    <t>Estado actual del modulo de recursos</t>
  </si>
  <si>
    <t>solicitar el estado</t>
  </si>
  <si>
    <t>Estado actual del modulo de recursos si ya se dio de baja o ??????</t>
  </si>
  <si>
    <t>Vigencia</t>
  </si>
  <si>
    <t>Proceso</t>
  </si>
  <si>
    <t>% Avance</t>
  </si>
  <si>
    <t>Bienes y Servicios</t>
  </si>
  <si>
    <t>La información correspondiente a algunos de los contratos se encuentra desactualizada en Secop</t>
  </si>
  <si>
    <t xml:space="preserve">Actas de Liquidación </t>
  </si>
  <si>
    <t>Obligación de publicar los documentos relacionados con su actividad contractual en el sistema electrónico para la contratación pública (SECOP II)</t>
  </si>
  <si>
    <t>Planes de Mejoramiento suscritos ante la oficina de Control Interno</t>
  </si>
  <si>
    <t>Desactualización del Manual de Contratación y Procedimientos aplicables a contratación</t>
  </si>
  <si>
    <t>Subdirección Administrativa y Financiera</t>
  </si>
  <si>
    <t>Evidencia documental contractual vigencias 2021 y 2022 no fue entregada en su totalidad</t>
  </si>
  <si>
    <t>Cambio de Supervisor sin justificación documentada</t>
  </si>
  <si>
    <t>Cesión de Contratos 2022-001, 2022-005, 2022-07 y 2022-09</t>
  </si>
  <si>
    <t>Detección de Necesidades contrato 2021-057 y 2022-042</t>
  </si>
  <si>
    <t xml:space="preserve">Intereses Moratorios por la falta de oportunidad en el pago de Condena Judicial. </t>
  </si>
  <si>
    <t>Pago de Intereses moratorios por el incumplimiento de una condena impuesta en Sentencia Judicial</t>
  </si>
  <si>
    <t>Justificación sobre la necesidad de recurrir a la modalidad de contratación de invitación a un oferente en el contrato 2023-054</t>
  </si>
  <si>
    <t>Rubro presupuestal contrato 2023-054 cuyo objeto es: “Estructurar el rediseño organizacional de la Comisión de Regulación de Energía y Gas - CREG en el marco del Plan Nacional para la Formalización del Empleo Público en Equidad</t>
  </si>
  <si>
    <t xml:space="preserve"> Supervisión de Contrato 005/2023, el recibo a satisfacción lo generó otro supervisor</t>
  </si>
  <si>
    <t>No se hizo el ajuste de la vida útil de los vehículos</t>
  </si>
  <si>
    <t>Activos fijos no identificados y sin placas</t>
  </si>
  <si>
    <t xml:space="preserve"> Diferencias de Saldos de Cartera vs Regulados</t>
  </si>
  <si>
    <t xml:space="preserve"> Activo fijo no encontrado</t>
  </si>
  <si>
    <t>Hallazgo</t>
  </si>
  <si>
    <t>Manual de contratción BS-MN-003 V1 del 31/05/2024 adoptado mediente Resolución 99-200 de 2024 ( validar en el manual)</t>
  </si>
  <si>
    <t>Manual de contratción BS-MN-003 V1 del 31/05/2024 adoptado mediente Resolución 99-200 de 2024 ( validar en el manual) la efectividad teniendo encuenta que a la fecha de revisión no ha iniciado su ejecución</t>
  </si>
  <si>
    <r>
      <t xml:space="preserve">Manual de contratción BS-MN-003 V1 del 31/05/2024 adoptado mediente Resolución 99-200 de 2024 ( validar en el manual) </t>
    </r>
    <r>
      <rPr>
        <sz val="11"/>
        <color rgb="FFFF0000"/>
        <rFont val="Arial"/>
        <family val="2"/>
      </rPr>
      <t>y validar en auditoria al proceso de B Y S</t>
    </r>
  </si>
  <si>
    <r>
      <t xml:space="preserve">seguimiento al 30 </t>
    </r>
    <r>
      <rPr>
        <b/>
        <sz val="11"/>
        <color rgb="FFFF0000"/>
        <rFont val="Aptos Narrow"/>
        <family val="2"/>
        <scheme val="minor"/>
      </rPr>
      <t xml:space="preserve">sept de </t>
    </r>
    <r>
      <rPr>
        <b/>
        <sz val="11"/>
        <color indexed="8"/>
        <rFont val="Aptos Narrow"/>
        <family val="2"/>
        <scheme val="minor"/>
      </rPr>
      <t>2024</t>
    </r>
  </si>
  <si>
    <t>Total</t>
  </si>
  <si>
    <t>Total Avance</t>
  </si>
  <si>
    <t>B y S</t>
  </si>
  <si>
    <t>SAF</t>
  </si>
  <si>
    <t>Codigo Hallazgo</t>
  </si>
  <si>
    <t>Total Hallazgos</t>
  </si>
  <si>
    <t>B Y S</t>
  </si>
  <si>
    <t>No. Acciones</t>
  </si>
  <si>
    <t>Avance</t>
  </si>
  <si>
    <t>terminadas pendientes de evaluar la efectividad</t>
  </si>
  <si>
    <t>2020(1)
2022 (4)</t>
  </si>
  <si>
    <t>2022 (8)
2023(5)</t>
  </si>
  <si>
    <t>terminadas 3
sin avance (2)
en ejecución (8)</t>
  </si>
  <si>
    <t>Efectividad</t>
  </si>
  <si>
    <t>Terminada -pendiente por evaluar</t>
  </si>
  <si>
    <t xml:space="preserve">De acuerdo con lo establecido por la ANDJE en la implementación del Módulo Optimo de Gestión (MOG),  se actualizará el procedimiento de pago de sentencias y conciliaciones el cual se encuentra publicado en ISODOC https://creg.isodoc.co/creg/Isodoc/inicio.nsf. </t>
  </si>
  <si>
    <r>
      <t>La entidad realizó un inventario fisico con el cual se identifico los bienes que no contaban con placas e identificados, los cuales a la fecha ya cuentan con placas asignadas. Así mismo, se e</t>
    </r>
    <r>
      <rPr>
        <sz val="11"/>
        <color rgb="FF00B0F0"/>
        <rFont val="Arial"/>
        <family val="2"/>
      </rPr>
      <t>nc</t>
    </r>
    <r>
      <rPr>
        <b/>
        <sz val="11"/>
        <color rgb="FF00B0F0"/>
        <rFont val="Arial"/>
        <family val="2"/>
      </rPr>
      <t>uentra la entidad en la implementación del módulo de Gestión Recursos Financieros del SIIF para el control de los bienes.</t>
    </r>
  </si>
  <si>
    <t xml:space="preserve"># </t>
  </si>
  <si>
    <t>Acción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</si>
</sst>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
      <sz val="12"/>
      <color rgb="FF000000"/>
      <name val="Arial"/>
      <family val="2"/>
    </font>
    <font>
      <b/>
      <sz val="11"/>
      <color indexed="9"/>
      <name val="Arial"/>
      <family val="2"/>
    </font>
    <font>
      <sz val="11"/>
      <color indexed="8"/>
      <name val="Arial"/>
      <family val="2"/>
    </font>
    <font>
      <b/>
      <sz val="11"/>
      <color rgb="FF000000"/>
      <name val="Arial"/>
      <family val="2"/>
    </font>
    <font>
      <sz val="11"/>
      <name val="Arial"/>
      <family val="2"/>
    </font>
    <font>
      <b/>
      <i/>
      <sz val="11"/>
      <name val="Arial"/>
      <family val="2"/>
    </font>
    <font>
      <b/>
      <i/>
      <sz val="11"/>
      <color rgb="FF000000"/>
      <name val="Arial"/>
      <family val="2"/>
    </font>
    <font>
      <sz val="11"/>
      <color rgb="FF000000"/>
      <name val="Arial"/>
      <family val="2"/>
    </font>
    <font>
      <b/>
      <sz val="11"/>
      <name val="Arial"/>
      <family val="2"/>
    </font>
    <font>
      <sz val="11"/>
      <color rgb="FFFF0000"/>
      <name val="Arial"/>
      <family val="2"/>
    </font>
    <font>
      <b/>
      <sz val="11"/>
      <color indexed="8"/>
      <name val="Aptos Narrow"/>
      <family val="2"/>
      <scheme val="minor"/>
    </font>
    <font>
      <b/>
      <sz val="11"/>
      <color rgb="FFFF0000"/>
      <name val="Aptos Narrow"/>
      <family val="2"/>
      <scheme val="minor"/>
    </font>
    <font>
      <sz val="11"/>
      <color rgb="FF00B0F0"/>
      <name val="Arial"/>
      <family val="2"/>
    </font>
    <font>
      <b/>
      <sz val="11"/>
      <color rgb="FF00B0F0"/>
      <name val="Arial"/>
      <family val="2"/>
    </font>
    <font>
      <b/>
      <sz val="9"/>
      <color indexed="8"/>
      <name val="Arial"/>
      <family val="2"/>
    </font>
    <font>
      <sz val="9"/>
      <color indexed="8"/>
      <name val="Arial"/>
      <family val="2"/>
    </font>
    <font>
      <sz val="9"/>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bottom/>
      <diagonal/>
    </border>
  </borders>
  <cellStyleXfs count="1">
    <xf numFmtId="0" fontId="0" fillId="0" borderId="0"/>
  </cellStyleXfs>
  <cellXfs count="72">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Alignment="1">
      <alignment horizontal="center"/>
    </xf>
    <xf numFmtId="0" fontId="5" fillId="2" borderId="1" xfId="0" applyFont="1" applyFill="1" applyBorder="1" applyAlignment="1">
      <alignment horizontal="center" vertical="center"/>
    </xf>
    <xf numFmtId="0" fontId="6" fillId="0" borderId="0" xfId="0" applyFont="1"/>
    <xf numFmtId="0" fontId="6" fillId="3" borderId="2" xfId="0" applyFont="1" applyFill="1" applyBorder="1" applyAlignment="1" applyProtection="1">
      <alignment vertical="center"/>
      <protection locked="0"/>
    </xf>
    <xf numFmtId="0" fontId="6" fillId="3" borderId="2" xfId="0" applyFont="1" applyFill="1" applyBorder="1" applyAlignment="1" applyProtection="1">
      <alignment horizontal="justify" vertical="center" wrapText="1"/>
      <protection locked="0"/>
    </xf>
    <xf numFmtId="0" fontId="6" fillId="4" borderId="2" xfId="0" applyFont="1" applyFill="1" applyBorder="1" applyAlignment="1" applyProtection="1">
      <alignment horizontal="justify" vertical="center" wrapText="1"/>
      <protection locked="0"/>
    </xf>
    <xf numFmtId="164" fontId="6" fillId="3" borderId="2" xfId="0" applyNumberFormat="1" applyFont="1" applyFill="1" applyBorder="1" applyAlignment="1" applyProtection="1">
      <alignment horizontal="center" vertical="center"/>
      <protection locked="0"/>
    </xf>
    <xf numFmtId="164" fontId="6" fillId="3" borderId="2" xfId="0" applyNumberFormat="1" applyFont="1" applyFill="1" applyBorder="1" applyAlignment="1" applyProtection="1">
      <alignment vertical="center"/>
      <protection locked="0"/>
    </xf>
    <xf numFmtId="0" fontId="6" fillId="3" borderId="2" xfId="0" applyFont="1" applyFill="1" applyBorder="1" applyAlignment="1" applyProtection="1">
      <alignment horizontal="center" vertical="center"/>
      <protection locked="0"/>
    </xf>
    <xf numFmtId="9" fontId="6" fillId="3" borderId="2"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vertical="center" wrapText="1"/>
      <protection locked="0"/>
    </xf>
    <xf numFmtId="0" fontId="8" fillId="4" borderId="2" xfId="0" applyFont="1" applyFill="1" applyBorder="1" applyAlignment="1" applyProtection="1">
      <alignment horizontal="justify" vertical="center" wrapText="1"/>
      <protection locked="0"/>
    </xf>
    <xf numFmtId="1"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49" fontId="6" fillId="3" borderId="2" xfId="0" applyNumberFormat="1" applyFont="1" applyFill="1" applyBorder="1" applyAlignment="1" applyProtection="1">
      <alignment horizontal="justify" vertical="center" wrapText="1"/>
      <protection locked="0"/>
    </xf>
    <xf numFmtId="0" fontId="8" fillId="3" borderId="2" xfId="0" applyFont="1" applyFill="1" applyBorder="1" applyAlignment="1" applyProtection="1">
      <alignment horizontal="justify" vertical="center"/>
      <protection locked="0"/>
    </xf>
    <xf numFmtId="0" fontId="8" fillId="3" borderId="2" xfId="0" applyFont="1" applyFill="1" applyBorder="1" applyAlignment="1" applyProtection="1">
      <alignment horizontal="center" vertical="center"/>
      <protection locked="0"/>
    </xf>
    <xf numFmtId="0" fontId="7" fillId="3" borderId="2" xfId="0" applyFont="1" applyFill="1" applyBorder="1" applyAlignment="1" applyProtection="1">
      <alignment horizontal="justify" vertical="center" wrapText="1"/>
      <protection locked="0"/>
    </xf>
    <xf numFmtId="0" fontId="7" fillId="3" borderId="2" xfId="0" applyFont="1" applyFill="1" applyBorder="1" applyAlignment="1" applyProtection="1">
      <alignment vertical="center" wrapText="1"/>
      <protection locked="0"/>
    </xf>
    <xf numFmtId="0" fontId="6" fillId="3" borderId="2" xfId="0" applyFont="1" applyFill="1" applyBorder="1" applyAlignment="1" applyProtection="1">
      <alignment horizontal="justify" vertical="center"/>
      <protection locked="0"/>
    </xf>
    <xf numFmtId="0" fontId="6" fillId="3" borderId="3" xfId="0" applyFont="1" applyFill="1" applyBorder="1" applyAlignment="1" applyProtection="1">
      <alignment vertical="center" wrapText="1"/>
      <protection locked="0"/>
    </xf>
    <xf numFmtId="0" fontId="6" fillId="0" borderId="2" xfId="0" applyFont="1" applyBorder="1" applyAlignment="1" applyProtection="1">
      <alignment horizontal="justify" vertical="center" wrapText="1"/>
      <protection locked="0"/>
    </xf>
    <xf numFmtId="0" fontId="6" fillId="3"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8" fillId="0" borderId="2" xfId="0" applyFont="1" applyBorder="1" applyAlignment="1" applyProtection="1">
      <alignment horizontal="justify" vertical="center" wrapText="1"/>
      <protection locked="0"/>
    </xf>
    <xf numFmtId="9" fontId="6" fillId="5" borderId="2" xfId="0" applyNumberFormat="1" applyFont="1" applyFill="1" applyBorder="1" applyAlignment="1" applyProtection="1">
      <alignment horizontal="center" vertical="center"/>
      <protection locked="0"/>
    </xf>
    <xf numFmtId="0" fontId="6" fillId="5" borderId="2" xfId="0" applyFont="1" applyFill="1" applyBorder="1" applyAlignment="1" applyProtection="1">
      <alignment horizontal="justify" vertical="center" wrapText="1"/>
      <protection locked="0"/>
    </xf>
    <xf numFmtId="0" fontId="8" fillId="5" borderId="2" xfId="0" applyFont="1" applyFill="1" applyBorder="1" applyAlignment="1" applyProtection="1">
      <alignment horizontal="justify" vertical="center" wrapText="1"/>
      <protection locked="0"/>
    </xf>
    <xf numFmtId="0" fontId="0" fillId="0" borderId="3" xfId="0" applyBorder="1" applyAlignment="1">
      <alignment vertical="center" wrapText="1"/>
    </xf>
    <xf numFmtId="0" fontId="0" fillId="0" borderId="3" xfId="0" applyBorder="1" applyAlignment="1">
      <alignment horizontal="center" vertical="center" wrapText="1"/>
    </xf>
    <xf numFmtId="0" fontId="14" fillId="0" borderId="3" xfId="0" applyFont="1" applyBorder="1"/>
    <xf numFmtId="0" fontId="14" fillId="0" borderId="3" xfId="0" applyFont="1" applyBorder="1" applyAlignment="1">
      <alignment horizontal="center"/>
    </xf>
    <xf numFmtId="0" fontId="0" fillId="0" borderId="3" xfId="0" applyBorder="1"/>
    <xf numFmtId="0" fontId="14" fillId="0" borderId="3" xfId="0" applyFont="1" applyBorder="1" applyAlignment="1">
      <alignment horizontal="center" vertical="center" wrapText="1"/>
    </xf>
    <xf numFmtId="49" fontId="14" fillId="0" borderId="3" xfId="0" applyNumberFormat="1" applyFont="1" applyBorder="1" applyAlignment="1">
      <alignment horizontal="center"/>
    </xf>
    <xf numFmtId="49" fontId="0" fillId="0" borderId="3" xfId="0" applyNumberFormat="1" applyBorder="1" applyAlignment="1">
      <alignment horizontal="center" vertical="center" wrapText="1"/>
    </xf>
    <xf numFmtId="0" fontId="14" fillId="0" borderId="6" xfId="0" applyFont="1" applyBorder="1"/>
    <xf numFmtId="0" fontId="0" fillId="0" borderId="0" xfId="0" applyAlignment="1">
      <alignment vertical="center" wrapText="1"/>
    </xf>
    <xf numFmtId="9" fontId="0" fillId="0" borderId="0" xfId="0" applyNumberFormat="1"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14" fillId="0" borderId="0" xfId="0" applyFont="1" applyAlignment="1">
      <alignment horizontal="center"/>
    </xf>
    <xf numFmtId="0" fontId="0" fillId="0" borderId="3" xfId="0" applyBorder="1" applyAlignment="1">
      <alignment horizontal="center"/>
    </xf>
    <xf numFmtId="9" fontId="6" fillId="0" borderId="2" xfId="0" applyNumberFormat="1" applyFont="1" applyBorder="1" applyAlignment="1" applyProtection="1">
      <alignment horizontal="center" vertical="center"/>
      <protection locked="0"/>
    </xf>
    <xf numFmtId="49" fontId="0" fillId="0" borderId="3" xfId="0" applyNumberFormat="1" applyBorder="1"/>
    <xf numFmtId="9" fontId="14" fillId="0" borderId="3" xfId="0" applyNumberFormat="1" applyFont="1" applyBorder="1" applyAlignment="1">
      <alignment horizontal="center" vertical="center" wrapText="1"/>
    </xf>
    <xf numFmtId="49" fontId="0" fillId="6" borderId="3" xfId="0" applyNumberFormat="1" applyFill="1" applyBorder="1" applyAlignment="1">
      <alignment horizontal="center" vertical="center" wrapText="1"/>
    </xf>
    <xf numFmtId="9" fontId="6" fillId="7" borderId="2" xfId="0" applyNumberFormat="1" applyFont="1" applyFill="1" applyBorder="1" applyAlignment="1" applyProtection="1">
      <alignment horizontal="center" vertical="center"/>
      <protection locked="0"/>
    </xf>
    <xf numFmtId="9" fontId="0" fillId="0" borderId="3" xfId="0" applyNumberFormat="1" applyBorder="1" applyAlignment="1">
      <alignment horizontal="center"/>
    </xf>
    <xf numFmtId="0" fontId="6" fillId="0" borderId="2" xfId="0" applyFont="1" applyBorder="1" applyAlignment="1" applyProtection="1">
      <alignment vertical="center" wrapText="1"/>
      <protection locked="0"/>
    </xf>
    <xf numFmtId="164" fontId="6" fillId="0" borderId="2" xfId="0" applyNumberFormat="1" applyFont="1" applyBorder="1" applyAlignment="1" applyProtection="1">
      <alignment vertical="center"/>
      <protection locked="0"/>
    </xf>
    <xf numFmtId="0" fontId="18" fillId="0" borderId="3" xfId="0" applyFont="1" applyBorder="1" applyAlignment="1">
      <alignment horizontal="center"/>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9" fontId="19" fillId="3" borderId="3" xfId="0" applyNumberFormat="1" applyFont="1" applyFill="1" applyBorder="1" applyAlignment="1" applyProtection="1">
      <alignment horizontal="center" vertical="center"/>
      <protection locked="0"/>
    </xf>
    <xf numFmtId="0" fontId="19" fillId="4" borderId="3" xfId="0" applyFont="1" applyFill="1" applyBorder="1" applyAlignment="1" applyProtection="1">
      <alignment horizontal="justify" vertical="center" wrapText="1"/>
      <protection locked="0"/>
    </xf>
    <xf numFmtId="0" fontId="19" fillId="0" borderId="3" xfId="0" applyFont="1" applyBorder="1" applyAlignment="1">
      <alignment horizontal="justify" vertical="top" wrapText="1"/>
    </xf>
    <xf numFmtId="0" fontId="19" fillId="3" borderId="3" xfId="0" applyFont="1" applyFill="1" applyBorder="1" applyAlignment="1" applyProtection="1">
      <alignment horizontal="justify" vertical="top" wrapText="1"/>
      <protection locked="0"/>
    </xf>
    <xf numFmtId="49" fontId="19" fillId="3" borderId="3" xfId="0" applyNumberFormat="1" applyFont="1" applyFill="1" applyBorder="1" applyAlignment="1" applyProtection="1">
      <alignment horizontal="justify" vertical="top" wrapText="1"/>
      <protection locked="0"/>
    </xf>
    <xf numFmtId="0" fontId="20" fillId="3" borderId="3" xfId="0" applyFont="1" applyFill="1" applyBorder="1" applyAlignment="1" applyProtection="1">
      <alignment horizontal="justify" vertical="top" wrapText="1"/>
      <protection locked="0"/>
    </xf>
    <xf numFmtId="0" fontId="1" fillId="2" borderId="1" xfId="0" applyFont="1" applyFill="1" applyBorder="1" applyAlignment="1">
      <alignment horizontal="center" vertical="center"/>
    </xf>
    <xf numFmtId="0" fontId="0" fillId="0" borderId="0" xfId="0"/>
    <xf numFmtId="0" fontId="14" fillId="0" borderId="4" xfId="0" applyFont="1" applyBorder="1" applyAlignment="1">
      <alignment horizontal="center"/>
    </xf>
    <xf numFmtId="0" fontId="14" fillId="0" borderId="5" xfId="0" applyFont="1" applyBorder="1" applyAlignment="1">
      <alignment horizontal="center"/>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81373264967665"/>
          <c:y val="0.12567541025529486"/>
          <c:w val="0.86174072035151916"/>
          <c:h val="0.63600439222633942"/>
        </c:manualLayout>
      </c:layout>
      <c:barChart>
        <c:barDir val="col"/>
        <c:grouping val="clustered"/>
        <c:varyColors val="0"/>
        <c:ser>
          <c:idx val="0"/>
          <c:order val="0"/>
          <c:tx>
            <c:strRef>
              <c:f>Consolidado!$C$24</c:f>
              <c:strCache>
                <c:ptCount val="1"/>
                <c:pt idx="0">
                  <c:v>Proceso</c:v>
                </c:pt>
              </c:strCache>
            </c:strRef>
          </c:tx>
          <c:spPr>
            <a:solidFill>
              <a:schemeClr val="accent1"/>
            </a:solidFill>
            <a:ln>
              <a:noFill/>
            </a:ln>
            <a:effectLst/>
          </c:spPr>
          <c:invertIfNegative val="0"/>
          <c:cat>
            <c:strRef>
              <c:f>Consolidado!$B$25:$B$43</c:f>
              <c:strCache>
                <c:ptCount val="19"/>
                <c:pt idx="0">
                  <c:v>2020 02</c:v>
                </c:pt>
                <c:pt idx="1">
                  <c:v>2022 01</c:v>
                </c:pt>
                <c:pt idx="2">
                  <c:v>2022 02</c:v>
                </c:pt>
                <c:pt idx="3">
                  <c:v>2022 03</c:v>
                </c:pt>
                <c:pt idx="4">
                  <c:v>2022 04</c:v>
                </c:pt>
                <c:pt idx="5">
                  <c:v>2022 05</c:v>
                </c:pt>
                <c:pt idx="6">
                  <c:v>2022 06</c:v>
                </c:pt>
                <c:pt idx="7">
                  <c:v>2022 07</c:v>
                </c:pt>
                <c:pt idx="8">
                  <c:v>2022 08</c:v>
                </c:pt>
                <c:pt idx="9">
                  <c:v>2022 09</c:v>
                </c:pt>
                <c:pt idx="10">
                  <c:v>2022 10</c:v>
                </c:pt>
                <c:pt idx="11">
                  <c:v>2022 11</c:v>
                </c:pt>
                <c:pt idx="12">
                  <c:v>2022 12</c:v>
                </c:pt>
                <c:pt idx="13">
                  <c:v>2023 01</c:v>
                </c:pt>
                <c:pt idx="14">
                  <c:v>2023 02</c:v>
                </c:pt>
                <c:pt idx="15">
                  <c:v>2023 03</c:v>
                </c:pt>
                <c:pt idx="16">
                  <c:v>2023 04</c:v>
                </c:pt>
                <c:pt idx="17">
                  <c:v>2023 05</c:v>
                </c:pt>
                <c:pt idx="18">
                  <c:v>Total Avance</c:v>
                </c:pt>
              </c:strCache>
            </c:strRef>
          </c:cat>
          <c:val>
            <c:numRef>
              <c:f>Consolidado!$C$25:$C$43</c:f>
              <c:numCache>
                <c:formatCode>@</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0795-40FB-8D7E-C7E6AE242E35}"/>
            </c:ext>
          </c:extLst>
        </c:ser>
        <c:ser>
          <c:idx val="1"/>
          <c:order val="1"/>
          <c:tx>
            <c:strRef>
              <c:f>Consolidado!$D$24</c:f>
              <c:strCache>
                <c:ptCount val="1"/>
                <c:pt idx="0">
                  <c:v>% Avance</c:v>
                </c:pt>
              </c:strCache>
            </c:strRef>
          </c:tx>
          <c:spPr>
            <a:solidFill>
              <a:schemeClr val="accent2"/>
            </a:solidFill>
            <a:ln>
              <a:noFill/>
            </a:ln>
            <a:effectLst/>
          </c:spPr>
          <c:invertIfNegative val="0"/>
          <c:cat>
            <c:strRef>
              <c:f>Consolidado!$B$25:$B$43</c:f>
              <c:strCache>
                <c:ptCount val="19"/>
                <c:pt idx="0">
                  <c:v>2020 02</c:v>
                </c:pt>
                <c:pt idx="1">
                  <c:v>2022 01</c:v>
                </c:pt>
                <c:pt idx="2">
                  <c:v>2022 02</c:v>
                </c:pt>
                <c:pt idx="3">
                  <c:v>2022 03</c:v>
                </c:pt>
                <c:pt idx="4">
                  <c:v>2022 04</c:v>
                </c:pt>
                <c:pt idx="5">
                  <c:v>2022 05</c:v>
                </c:pt>
                <c:pt idx="6">
                  <c:v>2022 06</c:v>
                </c:pt>
                <c:pt idx="7">
                  <c:v>2022 07</c:v>
                </c:pt>
                <c:pt idx="8">
                  <c:v>2022 08</c:v>
                </c:pt>
                <c:pt idx="9">
                  <c:v>2022 09</c:v>
                </c:pt>
                <c:pt idx="10">
                  <c:v>2022 10</c:v>
                </c:pt>
                <c:pt idx="11">
                  <c:v>2022 11</c:v>
                </c:pt>
                <c:pt idx="12">
                  <c:v>2022 12</c:v>
                </c:pt>
                <c:pt idx="13">
                  <c:v>2023 01</c:v>
                </c:pt>
                <c:pt idx="14">
                  <c:v>2023 02</c:v>
                </c:pt>
                <c:pt idx="15">
                  <c:v>2023 03</c:v>
                </c:pt>
                <c:pt idx="16">
                  <c:v>2023 04</c:v>
                </c:pt>
                <c:pt idx="17">
                  <c:v>2023 05</c:v>
                </c:pt>
                <c:pt idx="18">
                  <c:v>Total Avance</c:v>
                </c:pt>
              </c:strCache>
            </c:strRef>
          </c:cat>
          <c:val>
            <c:numRef>
              <c:f>Consolidado!$D$25:$D$43</c:f>
              <c:numCache>
                <c:formatCode>0%</c:formatCode>
                <c:ptCount val="19"/>
                <c:pt idx="0">
                  <c:v>1</c:v>
                </c:pt>
                <c:pt idx="1">
                  <c:v>1</c:v>
                </c:pt>
                <c:pt idx="2">
                  <c:v>1</c:v>
                </c:pt>
                <c:pt idx="3">
                  <c:v>1</c:v>
                </c:pt>
                <c:pt idx="4">
                  <c:v>1</c:v>
                </c:pt>
                <c:pt idx="5">
                  <c:v>1</c:v>
                </c:pt>
                <c:pt idx="6">
                  <c:v>0.6</c:v>
                </c:pt>
                <c:pt idx="7">
                  <c:v>0.6</c:v>
                </c:pt>
                <c:pt idx="8">
                  <c:v>1</c:v>
                </c:pt>
                <c:pt idx="9">
                  <c:v>0</c:v>
                </c:pt>
                <c:pt idx="10">
                  <c:v>0</c:v>
                </c:pt>
                <c:pt idx="11">
                  <c:v>1</c:v>
                </c:pt>
                <c:pt idx="12">
                  <c:v>0.15</c:v>
                </c:pt>
                <c:pt idx="13">
                  <c:v>0.6</c:v>
                </c:pt>
                <c:pt idx="14">
                  <c:v>0.4</c:v>
                </c:pt>
                <c:pt idx="15">
                  <c:v>0.3</c:v>
                </c:pt>
                <c:pt idx="16">
                  <c:v>0.15</c:v>
                </c:pt>
                <c:pt idx="17">
                  <c:v>0.3</c:v>
                </c:pt>
                <c:pt idx="18">
                  <c:v>0.6166666666666667</c:v>
                </c:pt>
              </c:numCache>
            </c:numRef>
          </c:val>
          <c:extLst>
            <c:ext xmlns:c16="http://schemas.microsoft.com/office/drawing/2014/chart" uri="{C3380CC4-5D6E-409C-BE32-E72D297353CC}">
              <c16:uniqueId val="{00000001-0795-40FB-8D7E-C7E6AE242E35}"/>
            </c:ext>
          </c:extLst>
        </c:ser>
        <c:dLbls>
          <c:showLegendKey val="0"/>
          <c:showVal val="0"/>
          <c:showCatName val="0"/>
          <c:showSerName val="0"/>
          <c:showPercent val="0"/>
          <c:showBubbleSize val="0"/>
        </c:dLbls>
        <c:gapWidth val="150"/>
        <c:axId val="1836053727"/>
        <c:axId val="1836051807"/>
      </c:barChart>
      <c:catAx>
        <c:axId val="183605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836051807"/>
        <c:crosses val="autoZero"/>
        <c:auto val="1"/>
        <c:lblAlgn val="ctr"/>
        <c:lblOffset val="100"/>
        <c:noMultiLvlLbl val="0"/>
      </c:catAx>
      <c:valAx>
        <c:axId val="1836051807"/>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6053727"/>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s-CO"/>
              <a:t>Plan de mejoramiento con CGR al 30 junio de 2024</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s-CO"/>
        </a:p>
      </c:txPr>
    </c:title>
    <c:autoTitleDeleted val="0"/>
    <c:plotArea>
      <c:layout/>
      <c:barChart>
        <c:barDir val="col"/>
        <c:grouping val="clustered"/>
        <c:varyColors val="0"/>
        <c:ser>
          <c:idx val="0"/>
          <c:order val="0"/>
          <c:tx>
            <c:strRef>
              <c:f>Consolidado!$D$55</c:f>
              <c:strCache>
                <c:ptCount val="1"/>
                <c:pt idx="0">
                  <c:v>No. Acciones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Consolidado!$B$56:$C$61</c:f>
              <c:multiLvlStrCache>
                <c:ptCount val="6"/>
                <c:lvl>
                  <c:pt idx="0">
                    <c:v>2020</c:v>
                  </c:pt>
                  <c:pt idx="1">
                    <c:v>2022</c:v>
                  </c:pt>
                  <c:pt idx="2">
                    <c:v>2022</c:v>
                  </c:pt>
                  <c:pt idx="3">
                    <c:v>2022</c:v>
                  </c:pt>
                  <c:pt idx="4">
                    <c:v>2020</c:v>
                  </c:pt>
                  <c:pt idx="5">
                    <c:v>2023</c:v>
                  </c:pt>
                </c:lvl>
                <c:lvl>
                  <c:pt idx="0">
                    <c:v>B Y S</c:v>
                  </c:pt>
                  <c:pt idx="2">
                    <c:v>SAF</c:v>
                  </c:pt>
                </c:lvl>
              </c:multiLvlStrCache>
            </c:multiLvlStrRef>
          </c:cat>
          <c:val>
            <c:numRef>
              <c:f>Consolidado!$D$56:$D$61</c:f>
              <c:numCache>
                <c:formatCode>General</c:formatCode>
                <c:ptCount val="6"/>
                <c:pt idx="0">
                  <c:v>1</c:v>
                </c:pt>
                <c:pt idx="1">
                  <c:v>4</c:v>
                </c:pt>
                <c:pt idx="2">
                  <c:v>3</c:v>
                </c:pt>
                <c:pt idx="3">
                  <c:v>2</c:v>
                </c:pt>
                <c:pt idx="4">
                  <c:v>3</c:v>
                </c:pt>
                <c:pt idx="5">
                  <c:v>5</c:v>
                </c:pt>
              </c:numCache>
            </c:numRef>
          </c:val>
          <c:extLst>
            <c:ext xmlns:c16="http://schemas.microsoft.com/office/drawing/2014/chart" uri="{C3380CC4-5D6E-409C-BE32-E72D297353CC}">
              <c16:uniqueId val="{00000000-84DF-42E8-97D7-51EE27E22061}"/>
            </c:ext>
          </c:extLst>
        </c:ser>
        <c:ser>
          <c:idx val="1"/>
          <c:order val="1"/>
          <c:tx>
            <c:strRef>
              <c:f>Consolidado!$E$55</c:f>
              <c:strCache>
                <c:ptCount val="1"/>
                <c:pt idx="0">
                  <c:v>Avance</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Consolidado!$B$56:$C$61</c:f>
              <c:multiLvlStrCache>
                <c:ptCount val="6"/>
                <c:lvl>
                  <c:pt idx="0">
                    <c:v>2020</c:v>
                  </c:pt>
                  <c:pt idx="1">
                    <c:v>2022</c:v>
                  </c:pt>
                  <c:pt idx="2">
                    <c:v>2022</c:v>
                  </c:pt>
                  <c:pt idx="3">
                    <c:v>2022</c:v>
                  </c:pt>
                  <c:pt idx="4">
                    <c:v>2020</c:v>
                  </c:pt>
                  <c:pt idx="5">
                    <c:v>2023</c:v>
                  </c:pt>
                </c:lvl>
                <c:lvl>
                  <c:pt idx="0">
                    <c:v>B Y S</c:v>
                  </c:pt>
                  <c:pt idx="2">
                    <c:v>SAF</c:v>
                  </c:pt>
                </c:lvl>
              </c:multiLvlStrCache>
            </c:multiLvlStrRef>
          </c:cat>
          <c:val>
            <c:numRef>
              <c:f>Consolidado!$E$56:$E$61</c:f>
              <c:numCache>
                <c:formatCode>0%</c:formatCode>
                <c:ptCount val="6"/>
                <c:pt idx="0">
                  <c:v>1</c:v>
                </c:pt>
                <c:pt idx="1">
                  <c:v>1</c:v>
                </c:pt>
                <c:pt idx="2">
                  <c:v>1</c:v>
                </c:pt>
                <c:pt idx="3">
                  <c:v>0</c:v>
                </c:pt>
                <c:pt idx="4">
                  <c:v>0.45</c:v>
                </c:pt>
                <c:pt idx="5">
                  <c:v>0.35</c:v>
                </c:pt>
              </c:numCache>
            </c:numRef>
          </c:val>
          <c:extLst>
            <c:ext xmlns:c16="http://schemas.microsoft.com/office/drawing/2014/chart" uri="{C3380CC4-5D6E-409C-BE32-E72D297353CC}">
              <c16:uniqueId val="{00000001-84DF-42E8-97D7-51EE27E22061}"/>
            </c:ext>
          </c:extLst>
        </c:ser>
        <c:dLbls>
          <c:showLegendKey val="0"/>
          <c:showVal val="0"/>
          <c:showCatName val="0"/>
          <c:showSerName val="0"/>
          <c:showPercent val="0"/>
          <c:showBubbleSize val="0"/>
        </c:dLbls>
        <c:gapWidth val="80"/>
        <c:overlap val="25"/>
        <c:axId val="985233232"/>
        <c:axId val="985256752"/>
      </c:barChart>
      <c:catAx>
        <c:axId val="98523323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O"/>
          </a:p>
        </c:txPr>
        <c:crossAx val="985256752"/>
        <c:crosses val="autoZero"/>
        <c:auto val="1"/>
        <c:lblAlgn val="ctr"/>
        <c:lblOffset val="100"/>
        <c:noMultiLvlLbl val="0"/>
      </c:catAx>
      <c:valAx>
        <c:axId val="985256752"/>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98523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575734</xdr:colOff>
      <xdr:row>23</xdr:row>
      <xdr:rowOff>42334</xdr:rowOff>
    </xdr:from>
    <xdr:to>
      <xdr:col>10</xdr:col>
      <xdr:colOff>127000</xdr:colOff>
      <xdr:row>42</xdr:row>
      <xdr:rowOff>118532</xdr:rowOff>
    </xdr:to>
    <xdr:graphicFrame macro="">
      <xdr:nvGraphicFramePr>
        <xdr:cNvPr id="4" name="Gráfico 3">
          <a:extLst>
            <a:ext uri="{FF2B5EF4-FFF2-40B4-BE49-F238E27FC236}">
              <a16:creationId xmlns:a16="http://schemas.microsoft.com/office/drawing/2014/main" id="{771CF13C-9696-90A3-C084-71B1831043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376669</xdr:colOff>
      <xdr:row>52</xdr:row>
      <xdr:rowOff>178377</xdr:rowOff>
    </xdr:from>
    <xdr:to>
      <xdr:col>15</xdr:col>
      <xdr:colOff>8659</xdr:colOff>
      <xdr:row>72</xdr:row>
      <xdr:rowOff>103909</xdr:rowOff>
    </xdr:to>
    <xdr:graphicFrame macro="">
      <xdr:nvGraphicFramePr>
        <xdr:cNvPr id="2" name="Gráfico 1">
          <a:extLst>
            <a:ext uri="{FF2B5EF4-FFF2-40B4-BE49-F238E27FC236}">
              <a16:creationId xmlns:a16="http://schemas.microsoft.com/office/drawing/2014/main" id="{000F329C-9BD5-6990-4568-2D09FEF540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04"/>
  <sheetViews>
    <sheetView tabSelected="1" topLeftCell="D8" workbookViewId="0">
      <pane xSplit="2" ySplit="3" topLeftCell="K11" activePane="bottomRight" state="frozen"/>
      <selection pane="topRight" activeCell="F8" sqref="F8"/>
      <selection pane="bottomLeft" activeCell="D11" sqref="D11"/>
      <selection pane="bottomRight" activeCell="H15" sqref="H15"/>
    </sheetView>
  </sheetViews>
  <sheetFormatPr baseColWidth="10" defaultColWidth="9.1796875" defaultRowHeight="14.5" x14ac:dyDescent="0.35"/>
  <cols>
    <col min="2" max="2" width="16" customWidth="1"/>
    <col min="3" max="3" width="27" customWidth="1"/>
    <col min="4" max="4" width="13.453125" customWidth="1"/>
    <col min="5" max="5" width="41.453125" customWidth="1"/>
    <col min="6" max="6" width="33.54296875" customWidth="1"/>
    <col min="7" max="7" width="26.81640625" customWidth="1"/>
    <col min="8" max="8" width="31" customWidth="1"/>
    <col min="9" max="9" width="36" customWidth="1"/>
    <col min="10" max="10" width="16.1796875" style="3" customWidth="1"/>
    <col min="11" max="11" width="15.54296875" style="3" customWidth="1"/>
    <col min="12" max="12" width="19.81640625" customWidth="1"/>
    <col min="13" max="13" width="19.54296875" style="3" customWidth="1"/>
    <col min="14" max="14" width="12.453125" style="3" customWidth="1"/>
    <col min="15" max="15" width="51.54296875" customWidth="1"/>
    <col min="16" max="255"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459</v>
      </c>
    </row>
    <row r="5" spans="1:15" x14ac:dyDescent="0.35">
      <c r="B5" s="1" t="s">
        <v>6</v>
      </c>
      <c r="C5" s="2">
        <v>45473</v>
      </c>
    </row>
    <row r="6" spans="1:15" x14ac:dyDescent="0.35">
      <c r="B6" s="1" t="s">
        <v>7</v>
      </c>
      <c r="C6" s="1">
        <v>6</v>
      </c>
      <c r="D6" s="1" t="s">
        <v>8</v>
      </c>
    </row>
    <row r="8" spans="1:15" x14ac:dyDescent="0.35">
      <c r="A8" s="1" t="s">
        <v>9</v>
      </c>
      <c r="B8" s="67" t="s">
        <v>10</v>
      </c>
      <c r="C8" s="68"/>
      <c r="D8" s="68"/>
      <c r="E8" s="68"/>
      <c r="F8" s="68"/>
      <c r="G8" s="68"/>
      <c r="H8" s="68"/>
      <c r="I8" s="68"/>
      <c r="J8" s="68"/>
      <c r="K8" s="68"/>
      <c r="L8" s="68"/>
      <c r="M8" s="68"/>
      <c r="N8" s="68"/>
      <c r="O8" s="68"/>
    </row>
    <row r="9" spans="1:15" x14ac:dyDescent="0.35">
      <c r="C9" s="1">
        <v>4</v>
      </c>
      <c r="D9" s="1">
        <v>8</v>
      </c>
      <c r="E9" s="1">
        <v>12</v>
      </c>
      <c r="F9" s="1">
        <v>16</v>
      </c>
      <c r="G9" s="1">
        <v>20</v>
      </c>
      <c r="H9" s="1">
        <v>24</v>
      </c>
      <c r="I9" s="1">
        <v>28</v>
      </c>
      <c r="J9" s="1">
        <v>31</v>
      </c>
      <c r="K9" s="1">
        <v>32</v>
      </c>
      <c r="L9" s="1">
        <v>36</v>
      </c>
      <c r="M9" s="1">
        <v>40</v>
      </c>
      <c r="N9" s="1">
        <v>44</v>
      </c>
      <c r="O9" s="1">
        <v>48</v>
      </c>
    </row>
    <row r="10" spans="1:15" ht="66" customHeight="1" thickBot="1" x14ac:dyDescent="0.4">
      <c r="A10" s="30"/>
      <c r="C10" s="1" t="s">
        <v>11</v>
      </c>
      <c r="D10" s="29" t="s">
        <v>12</v>
      </c>
      <c r="E10" s="1" t="s">
        <v>13</v>
      </c>
      <c r="F10" s="1" t="s">
        <v>14</v>
      </c>
      <c r="G10" s="1" t="s">
        <v>15</v>
      </c>
      <c r="H10" s="1" t="s">
        <v>16</v>
      </c>
      <c r="I10" s="1" t="s">
        <v>17</v>
      </c>
      <c r="J10" s="29" t="s">
        <v>18</v>
      </c>
      <c r="K10" s="29" t="s">
        <v>19</v>
      </c>
      <c r="L10" s="29" t="s">
        <v>20</v>
      </c>
      <c r="M10" s="29" t="s">
        <v>21</v>
      </c>
      <c r="N10" s="29" t="s">
        <v>22</v>
      </c>
      <c r="O10" s="1" t="s">
        <v>23</v>
      </c>
    </row>
    <row r="11" spans="1:15" s="5" customFormat="1" ht="168" customHeight="1" thickBot="1" x14ac:dyDescent="0.35">
      <c r="A11" s="4">
        <v>1</v>
      </c>
      <c r="B11" s="5" t="s">
        <v>24</v>
      </c>
      <c r="C11" s="6" t="s">
        <v>25</v>
      </c>
      <c r="D11" s="6" t="s">
        <v>26</v>
      </c>
      <c r="E11" s="7" t="s">
        <v>27</v>
      </c>
      <c r="F11" s="7" t="s">
        <v>28</v>
      </c>
      <c r="G11" s="8" t="s">
        <v>29</v>
      </c>
      <c r="H11" s="8" t="s">
        <v>30</v>
      </c>
      <c r="I11" s="8" t="s">
        <v>31</v>
      </c>
      <c r="J11" s="28">
        <v>1</v>
      </c>
      <c r="K11" s="9">
        <v>44562</v>
      </c>
      <c r="L11" s="10">
        <v>44650</v>
      </c>
      <c r="M11" s="11">
        <v>13</v>
      </c>
      <c r="N11" s="12">
        <v>1</v>
      </c>
      <c r="O11" s="13" t="s">
        <v>32</v>
      </c>
    </row>
    <row r="12" spans="1:15" s="5" customFormat="1" ht="179.25" customHeight="1" thickBot="1" x14ac:dyDescent="0.35">
      <c r="A12" s="4">
        <v>2</v>
      </c>
      <c r="B12" s="5" t="s">
        <v>33</v>
      </c>
      <c r="C12" s="6" t="s">
        <v>25</v>
      </c>
      <c r="D12" s="6" t="s">
        <v>34</v>
      </c>
      <c r="E12" s="7" t="s">
        <v>132</v>
      </c>
      <c r="F12" s="7" t="s">
        <v>35</v>
      </c>
      <c r="G12" s="14" t="s">
        <v>133</v>
      </c>
      <c r="H12" s="7" t="s">
        <v>36</v>
      </c>
      <c r="I12" s="14" t="s">
        <v>37</v>
      </c>
      <c r="J12" s="15">
        <v>3</v>
      </c>
      <c r="K12" s="9">
        <v>45306</v>
      </c>
      <c r="L12" s="10">
        <v>45504</v>
      </c>
      <c r="M12" s="11">
        <v>26</v>
      </c>
      <c r="N12" s="12">
        <v>1</v>
      </c>
      <c r="O12" s="13" t="s">
        <v>134</v>
      </c>
    </row>
    <row r="13" spans="1:15" s="5" customFormat="1" ht="195.75" customHeight="1" thickBot="1" x14ac:dyDescent="0.35">
      <c r="A13" s="4">
        <v>3</v>
      </c>
      <c r="B13" s="5" t="s">
        <v>38</v>
      </c>
      <c r="C13" s="6" t="s">
        <v>25</v>
      </c>
      <c r="D13" s="6" t="s">
        <v>39</v>
      </c>
      <c r="E13" s="7" t="s">
        <v>135</v>
      </c>
      <c r="F13" s="7" t="s">
        <v>40</v>
      </c>
      <c r="G13" s="16" t="s">
        <v>41</v>
      </c>
      <c r="H13" s="17" t="s">
        <v>42</v>
      </c>
      <c r="I13" s="13" t="s">
        <v>43</v>
      </c>
      <c r="J13" s="15">
        <v>5</v>
      </c>
      <c r="K13" s="9">
        <v>45293</v>
      </c>
      <c r="L13" s="10">
        <v>45504</v>
      </c>
      <c r="M13" s="11">
        <v>28</v>
      </c>
      <c r="N13" s="12">
        <v>1</v>
      </c>
      <c r="O13" s="13" t="s">
        <v>44</v>
      </c>
    </row>
    <row r="14" spans="1:15" s="5" customFormat="1" ht="125.25" customHeight="1" thickBot="1" x14ac:dyDescent="0.35">
      <c r="A14" s="4">
        <v>4</v>
      </c>
      <c r="B14" s="5" t="s">
        <v>45</v>
      </c>
      <c r="C14" s="6" t="s">
        <v>25</v>
      </c>
      <c r="D14" s="6" t="s">
        <v>46</v>
      </c>
      <c r="E14" s="7" t="s">
        <v>136</v>
      </c>
      <c r="F14" s="7" t="s">
        <v>47</v>
      </c>
      <c r="G14" s="18" t="s">
        <v>48</v>
      </c>
      <c r="H14" s="18" t="s">
        <v>49</v>
      </c>
      <c r="I14" s="18" t="s">
        <v>50</v>
      </c>
      <c r="J14" s="15">
        <v>1</v>
      </c>
      <c r="K14" s="9">
        <v>45293</v>
      </c>
      <c r="L14" s="10">
        <v>45412</v>
      </c>
      <c r="M14" s="19">
        <v>16</v>
      </c>
      <c r="N14" s="12">
        <v>1</v>
      </c>
      <c r="O14" s="13" t="s">
        <v>51</v>
      </c>
    </row>
    <row r="15" spans="1:15" s="5" customFormat="1" ht="164.25" customHeight="1" thickBot="1" x14ac:dyDescent="0.35">
      <c r="A15" s="4">
        <v>5</v>
      </c>
      <c r="B15" s="5" t="s">
        <v>52</v>
      </c>
      <c r="C15" s="6" t="s">
        <v>25</v>
      </c>
      <c r="D15" s="6" t="s">
        <v>53</v>
      </c>
      <c r="E15" s="20" t="s">
        <v>137</v>
      </c>
      <c r="F15" s="7" t="s">
        <v>54</v>
      </c>
      <c r="G15" s="7" t="s">
        <v>55</v>
      </c>
      <c r="H15" s="7" t="s">
        <v>56</v>
      </c>
      <c r="I15" s="13" t="s">
        <v>57</v>
      </c>
      <c r="J15" s="15">
        <v>3</v>
      </c>
      <c r="K15" s="9">
        <v>45306</v>
      </c>
      <c r="L15" s="10">
        <v>45504</v>
      </c>
      <c r="M15" s="11">
        <v>26</v>
      </c>
      <c r="N15" s="12">
        <v>1</v>
      </c>
      <c r="O15" s="13" t="s">
        <v>58</v>
      </c>
    </row>
    <row r="16" spans="1:15" s="5" customFormat="1" ht="151.5" customHeight="1" thickBot="1" x14ac:dyDescent="0.35">
      <c r="A16" s="4">
        <v>6</v>
      </c>
      <c r="B16" s="5" t="s">
        <v>59</v>
      </c>
      <c r="C16" s="6" t="s">
        <v>25</v>
      </c>
      <c r="D16" s="6" t="s">
        <v>60</v>
      </c>
      <c r="E16" s="21" t="s">
        <v>138</v>
      </c>
      <c r="F16" s="7" t="s">
        <v>61</v>
      </c>
      <c r="G16" s="16" t="s">
        <v>41</v>
      </c>
      <c r="H16" s="17" t="s">
        <v>42</v>
      </c>
      <c r="I16" s="13" t="s">
        <v>62</v>
      </c>
      <c r="J16" s="15">
        <v>5</v>
      </c>
      <c r="K16" s="9">
        <v>45293</v>
      </c>
      <c r="L16" s="10">
        <v>45504</v>
      </c>
      <c r="M16" s="11">
        <v>28</v>
      </c>
      <c r="N16" s="12">
        <v>1</v>
      </c>
      <c r="O16" s="13" t="s">
        <v>44</v>
      </c>
    </row>
    <row r="17" spans="1:15" s="5" customFormat="1" ht="165.75" customHeight="1" thickBot="1" x14ac:dyDescent="0.35">
      <c r="A17" s="4">
        <v>7</v>
      </c>
      <c r="B17" s="5" t="s">
        <v>63</v>
      </c>
      <c r="C17" s="6" t="s">
        <v>25</v>
      </c>
      <c r="D17" s="6" t="s">
        <v>64</v>
      </c>
      <c r="E17" s="20" t="s">
        <v>139</v>
      </c>
      <c r="F17" s="7" t="s">
        <v>65</v>
      </c>
      <c r="G17" s="22" t="s">
        <v>66</v>
      </c>
      <c r="H17" s="17" t="s">
        <v>67</v>
      </c>
      <c r="I17" s="13" t="s">
        <v>68</v>
      </c>
      <c r="J17" s="15">
        <v>3</v>
      </c>
      <c r="K17" s="9">
        <v>45293</v>
      </c>
      <c r="L17" s="10">
        <v>45504</v>
      </c>
      <c r="M17" s="11">
        <v>28</v>
      </c>
      <c r="N17" s="12">
        <v>0.6</v>
      </c>
      <c r="O17" s="13" t="s">
        <v>69</v>
      </c>
    </row>
    <row r="18" spans="1:15" s="5" customFormat="1" ht="186.75" customHeight="1" thickBot="1" x14ac:dyDescent="0.35">
      <c r="A18" s="4">
        <v>8</v>
      </c>
      <c r="B18" s="5" t="s">
        <v>70</v>
      </c>
      <c r="C18" s="6" t="s">
        <v>25</v>
      </c>
      <c r="D18" s="6" t="s">
        <v>71</v>
      </c>
      <c r="E18" s="20" t="s">
        <v>140</v>
      </c>
      <c r="F18" s="7" t="s">
        <v>72</v>
      </c>
      <c r="G18" s="22" t="s">
        <v>73</v>
      </c>
      <c r="H18" s="17" t="s">
        <v>67</v>
      </c>
      <c r="I18" s="13" t="s">
        <v>68</v>
      </c>
      <c r="J18" s="15">
        <v>3</v>
      </c>
      <c r="K18" s="9">
        <v>45293</v>
      </c>
      <c r="L18" s="10">
        <v>45504</v>
      </c>
      <c r="M18" s="11">
        <v>28</v>
      </c>
      <c r="N18" s="12">
        <v>0.6</v>
      </c>
      <c r="O18" s="13" t="s">
        <v>69</v>
      </c>
    </row>
    <row r="19" spans="1:15" s="5" customFormat="1" ht="162" customHeight="1" thickBot="1" x14ac:dyDescent="0.35">
      <c r="A19" s="4">
        <v>9</v>
      </c>
      <c r="B19" s="5" t="s">
        <v>74</v>
      </c>
      <c r="C19" s="6" t="s">
        <v>25</v>
      </c>
      <c r="D19" s="6" t="s">
        <v>75</v>
      </c>
      <c r="E19" s="20" t="s">
        <v>76</v>
      </c>
      <c r="F19" s="7" t="s">
        <v>77</v>
      </c>
      <c r="G19" s="22" t="s">
        <v>78</v>
      </c>
      <c r="H19" s="17" t="s">
        <v>42</v>
      </c>
      <c r="I19" s="13" t="s">
        <v>62</v>
      </c>
      <c r="J19" s="15">
        <v>5</v>
      </c>
      <c r="K19" s="9">
        <v>45293</v>
      </c>
      <c r="L19" s="10">
        <v>45504</v>
      </c>
      <c r="M19" s="11">
        <v>28</v>
      </c>
      <c r="N19" s="12">
        <v>1</v>
      </c>
      <c r="O19" s="13" t="s">
        <v>79</v>
      </c>
    </row>
    <row r="20" spans="1:15" s="5" customFormat="1" ht="163.5" customHeight="1" thickBot="1" x14ac:dyDescent="0.35">
      <c r="A20" s="4">
        <v>10</v>
      </c>
      <c r="B20" s="5" t="s">
        <v>80</v>
      </c>
      <c r="C20" s="6" t="s">
        <v>25</v>
      </c>
      <c r="D20" s="6" t="s">
        <v>81</v>
      </c>
      <c r="E20" s="20" t="s">
        <v>141</v>
      </c>
      <c r="F20" s="7" t="s">
        <v>82</v>
      </c>
      <c r="G20" s="14" t="s">
        <v>142</v>
      </c>
      <c r="H20" s="33" t="s">
        <v>83</v>
      </c>
      <c r="I20" s="34" t="s">
        <v>37</v>
      </c>
      <c r="J20" s="15">
        <v>3</v>
      </c>
      <c r="K20" s="9">
        <v>45306</v>
      </c>
      <c r="L20" s="10">
        <v>45504</v>
      </c>
      <c r="M20" s="11">
        <v>26</v>
      </c>
      <c r="N20" s="32">
        <v>0</v>
      </c>
      <c r="O20" s="56" t="s">
        <v>202</v>
      </c>
    </row>
    <row r="21" spans="1:15" s="5" customFormat="1" ht="200.25" customHeight="1" thickBot="1" x14ac:dyDescent="0.35">
      <c r="A21" s="4">
        <v>11</v>
      </c>
      <c r="B21" s="5" t="s">
        <v>84</v>
      </c>
      <c r="C21" s="6" t="s">
        <v>25</v>
      </c>
      <c r="D21" s="6" t="s">
        <v>85</v>
      </c>
      <c r="E21" s="20" t="s">
        <v>143</v>
      </c>
      <c r="F21" s="7" t="s">
        <v>86</v>
      </c>
      <c r="G21" s="14" t="s">
        <v>142</v>
      </c>
      <c r="H21" s="33" t="s">
        <v>83</v>
      </c>
      <c r="I21" s="34" t="s">
        <v>37</v>
      </c>
      <c r="J21" s="15">
        <v>3</v>
      </c>
      <c r="K21" s="9">
        <v>45306</v>
      </c>
      <c r="L21" s="57">
        <v>45504</v>
      </c>
      <c r="M21" s="11">
        <v>26</v>
      </c>
      <c r="N21" s="32">
        <v>0</v>
      </c>
      <c r="O21" s="56" t="s">
        <v>202</v>
      </c>
    </row>
    <row r="22" spans="1:15" s="5" customFormat="1" ht="140.5" thickBot="1" x14ac:dyDescent="0.35">
      <c r="A22" s="4">
        <v>12</v>
      </c>
      <c r="B22" s="5" t="s">
        <v>87</v>
      </c>
      <c r="C22" s="6" t="s">
        <v>25</v>
      </c>
      <c r="D22" s="6" t="s">
        <v>88</v>
      </c>
      <c r="E22" s="20" t="s">
        <v>144</v>
      </c>
      <c r="F22" s="7" t="s">
        <v>89</v>
      </c>
      <c r="G22" s="7" t="s">
        <v>90</v>
      </c>
      <c r="H22" s="7" t="s">
        <v>56</v>
      </c>
      <c r="I22" s="13" t="s">
        <v>57</v>
      </c>
      <c r="J22" s="15">
        <v>3</v>
      </c>
      <c r="K22" s="9">
        <v>45306</v>
      </c>
      <c r="L22" s="57">
        <v>45504</v>
      </c>
      <c r="M22" s="11">
        <v>26</v>
      </c>
      <c r="N22" s="12">
        <v>1</v>
      </c>
      <c r="O22" s="13" t="s">
        <v>58</v>
      </c>
    </row>
    <row r="23" spans="1:15" s="5" customFormat="1" ht="160.5" thickBot="1" x14ac:dyDescent="0.35">
      <c r="A23" s="4">
        <v>13</v>
      </c>
      <c r="B23" s="5" t="s">
        <v>91</v>
      </c>
      <c r="C23" s="6" t="s">
        <v>25</v>
      </c>
      <c r="D23" s="6" t="s">
        <v>92</v>
      </c>
      <c r="E23" s="20" t="s">
        <v>93</v>
      </c>
      <c r="F23" s="7" t="s">
        <v>94</v>
      </c>
      <c r="G23" s="13" t="s">
        <v>95</v>
      </c>
      <c r="H23" s="13" t="s">
        <v>96</v>
      </c>
      <c r="I23" s="13" t="s">
        <v>97</v>
      </c>
      <c r="J23" s="15">
        <v>1</v>
      </c>
      <c r="K23" s="9">
        <v>45306</v>
      </c>
      <c r="L23" s="10">
        <v>45504</v>
      </c>
      <c r="M23" s="11">
        <v>26</v>
      </c>
      <c r="N23" s="12">
        <v>0.15</v>
      </c>
      <c r="O23" s="23" t="s">
        <v>98</v>
      </c>
    </row>
    <row r="24" spans="1:15" s="5" customFormat="1" ht="126.5" thickBot="1" x14ac:dyDescent="0.35">
      <c r="A24" s="4">
        <v>14</v>
      </c>
      <c r="B24" s="5" t="s">
        <v>99</v>
      </c>
      <c r="C24" s="6" t="s">
        <v>25</v>
      </c>
      <c r="D24" s="6" t="s">
        <v>100</v>
      </c>
      <c r="E24" s="24" t="s">
        <v>145</v>
      </c>
      <c r="F24" s="14" t="s">
        <v>101</v>
      </c>
      <c r="G24" s="14" t="s">
        <v>102</v>
      </c>
      <c r="H24" s="7" t="s">
        <v>146</v>
      </c>
      <c r="I24" s="14" t="s">
        <v>103</v>
      </c>
      <c r="J24" s="25">
        <v>2</v>
      </c>
      <c r="K24" s="9">
        <v>45455</v>
      </c>
      <c r="L24" s="10">
        <v>45807</v>
      </c>
      <c r="M24" s="11">
        <v>51</v>
      </c>
      <c r="N24" s="12">
        <v>0.6</v>
      </c>
      <c r="O24" s="13" t="s">
        <v>69</v>
      </c>
    </row>
    <row r="25" spans="1:15" s="5" customFormat="1" ht="192" customHeight="1" thickBot="1" x14ac:dyDescent="0.35">
      <c r="A25" s="4">
        <v>15</v>
      </c>
      <c r="B25" s="5" t="s">
        <v>104</v>
      </c>
      <c r="C25" s="6" t="s">
        <v>25</v>
      </c>
      <c r="D25" s="6" t="s">
        <v>105</v>
      </c>
      <c r="E25" s="24" t="s">
        <v>147</v>
      </c>
      <c r="F25" s="14" t="s">
        <v>106</v>
      </c>
      <c r="G25" s="14" t="s">
        <v>107</v>
      </c>
      <c r="H25" s="14" t="s">
        <v>108</v>
      </c>
      <c r="I25" s="14" t="s">
        <v>109</v>
      </c>
      <c r="J25" s="25">
        <v>3</v>
      </c>
      <c r="K25" s="9">
        <v>45474</v>
      </c>
      <c r="L25" s="10">
        <v>45838</v>
      </c>
      <c r="M25" s="11">
        <v>52</v>
      </c>
      <c r="N25" s="12">
        <v>0.4</v>
      </c>
      <c r="O25" s="13" t="s">
        <v>110</v>
      </c>
    </row>
    <row r="26" spans="1:15" s="5" customFormat="1" ht="213" customHeight="1" thickBot="1" x14ac:dyDescent="0.35">
      <c r="A26" s="4">
        <v>16</v>
      </c>
      <c r="B26" s="5" t="s">
        <v>111</v>
      </c>
      <c r="C26" s="6" t="s">
        <v>25</v>
      </c>
      <c r="D26" s="6" t="s">
        <v>112</v>
      </c>
      <c r="E26" s="31" t="s">
        <v>150</v>
      </c>
      <c r="F26" s="14" t="s">
        <v>113</v>
      </c>
      <c r="G26" s="14" t="s">
        <v>114</v>
      </c>
      <c r="H26" s="14" t="s">
        <v>115</v>
      </c>
      <c r="I26" s="14" t="s">
        <v>116</v>
      </c>
      <c r="J26" s="25">
        <v>3</v>
      </c>
      <c r="K26" s="9">
        <v>45474</v>
      </c>
      <c r="L26" s="10">
        <v>45838</v>
      </c>
      <c r="M26" s="19">
        <v>52</v>
      </c>
      <c r="N26" s="12">
        <v>0.3</v>
      </c>
      <c r="O26" s="13" t="s">
        <v>117</v>
      </c>
    </row>
    <row r="27" spans="1:15" s="5" customFormat="1" ht="210.5" thickBot="1" x14ac:dyDescent="0.35">
      <c r="A27" s="4">
        <v>17</v>
      </c>
      <c r="B27" s="5" t="s">
        <v>118</v>
      </c>
      <c r="C27" s="6" t="s">
        <v>25</v>
      </c>
      <c r="D27" s="6" t="s">
        <v>119</v>
      </c>
      <c r="E27" s="26" t="s">
        <v>148</v>
      </c>
      <c r="F27" s="14" t="s">
        <v>120</v>
      </c>
      <c r="G27" s="14" t="s">
        <v>121</v>
      </c>
      <c r="H27" s="14" t="s">
        <v>122</v>
      </c>
      <c r="I27" s="14" t="s">
        <v>123</v>
      </c>
      <c r="J27" s="25">
        <v>2</v>
      </c>
      <c r="K27" s="9">
        <v>45474</v>
      </c>
      <c r="L27" s="10">
        <v>45838</v>
      </c>
      <c r="M27" s="11">
        <v>52</v>
      </c>
      <c r="N27" s="12">
        <v>0.15</v>
      </c>
      <c r="O27" s="13" t="s">
        <v>124</v>
      </c>
    </row>
    <row r="28" spans="1:15" s="5" customFormat="1" ht="168.5" thickBot="1" x14ac:dyDescent="0.35">
      <c r="A28" s="4">
        <v>18</v>
      </c>
      <c r="B28" s="5" t="s">
        <v>125</v>
      </c>
      <c r="C28" s="6" t="s">
        <v>25</v>
      </c>
      <c r="D28" s="6" t="s">
        <v>126</v>
      </c>
      <c r="E28" s="27" t="s">
        <v>149</v>
      </c>
      <c r="F28" s="14" t="s">
        <v>127</v>
      </c>
      <c r="G28" s="14" t="s">
        <v>128</v>
      </c>
      <c r="H28" s="14" t="s">
        <v>129</v>
      </c>
      <c r="I28" s="14" t="s">
        <v>130</v>
      </c>
      <c r="J28" s="25">
        <v>3</v>
      </c>
      <c r="K28" s="9">
        <v>45474</v>
      </c>
      <c r="L28" s="10">
        <v>45838</v>
      </c>
      <c r="M28" s="11">
        <v>52</v>
      </c>
      <c r="N28" s="12">
        <v>0.3</v>
      </c>
      <c r="O28" s="13" t="s">
        <v>203</v>
      </c>
    </row>
    <row r="351003" spans="1:1" x14ac:dyDescent="0.35">
      <c r="A351003" t="s">
        <v>131</v>
      </c>
    </row>
    <row r="351004" spans="1:1" x14ac:dyDescent="0.35">
      <c r="A351004" t="s">
        <v>25</v>
      </c>
    </row>
  </sheetData>
  <autoFilter ref="A10:IU28" xr:uid="{00000000-0001-0000-0000-000000000000}"/>
  <mergeCells count="1">
    <mergeCell ref="B8:O8"/>
  </mergeCells>
  <phoneticPr fontId="3" type="noConversion"/>
  <dataValidations xWindow="1296" yWindow="758"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E21 E24:E2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3 F21 F15 F24:F25 F2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3:H23 H12:J12 I20:J21 G11:G28 H24:J24 H25:H2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J11 I22:I23 I13 I15:I19 I25 I2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2:J23 I14 J13:J19 I26 I28 J25:J28" xr:uid="{00000000-0002-0000-0000-000006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 K24:L2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8" xr:uid="{00000000-0002-0000-0000-00000C00000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45D3C-A0C8-4969-A4EE-18BED3C080B8}">
  <dimension ref="A2:H80"/>
  <sheetViews>
    <sheetView topLeftCell="A66" zoomScale="110" zoomScaleNormal="110" workbookViewId="0">
      <selection activeCell="H76" sqref="H76"/>
    </sheetView>
  </sheetViews>
  <sheetFormatPr baseColWidth="10" defaultRowHeight="14.5" x14ac:dyDescent="0.35"/>
  <cols>
    <col min="1" max="1" width="10.1796875" customWidth="1"/>
    <col min="2" max="2" width="4.81640625" customWidth="1"/>
    <col min="3" max="3" width="10.54296875" customWidth="1"/>
    <col min="4" max="4" width="12.1796875" style="3" customWidth="1"/>
    <col min="5" max="5" width="10.26953125" customWidth="1"/>
    <col min="6" max="6" width="21.26953125" customWidth="1"/>
    <col min="7" max="7" width="24.81640625" customWidth="1"/>
    <col min="8" max="8" width="35.453125" customWidth="1"/>
  </cols>
  <sheetData>
    <row r="2" spans="1:8" ht="15" thickBot="1" x14ac:dyDescent="0.4">
      <c r="A2" s="37" t="s">
        <v>187</v>
      </c>
      <c r="B2" s="37" t="s">
        <v>159</v>
      </c>
      <c r="C2" s="37" t="s">
        <v>160</v>
      </c>
      <c r="D2" s="38" t="s">
        <v>161</v>
      </c>
      <c r="E2" s="37" t="s">
        <v>182</v>
      </c>
      <c r="F2" s="43"/>
      <c r="G2" s="69" t="s">
        <v>186</v>
      </c>
      <c r="H2" s="70"/>
    </row>
    <row r="3" spans="1:8" ht="67.5" customHeight="1" thickBot="1" x14ac:dyDescent="0.4">
      <c r="A3" s="36">
        <v>1</v>
      </c>
      <c r="B3" s="36" t="s">
        <v>26</v>
      </c>
      <c r="C3" s="35" t="s">
        <v>162</v>
      </c>
      <c r="D3" s="12">
        <v>1</v>
      </c>
      <c r="E3" s="35" t="s">
        <v>163</v>
      </c>
      <c r="F3" s="44"/>
      <c r="G3" s="32">
        <v>0.5</v>
      </c>
      <c r="H3" s="7" t="s">
        <v>151</v>
      </c>
    </row>
    <row r="4" spans="1:8" ht="66.75" customHeight="1" thickBot="1" x14ac:dyDescent="0.4">
      <c r="A4" s="36">
        <v>2</v>
      </c>
      <c r="B4" s="36" t="s">
        <v>34</v>
      </c>
      <c r="C4" s="35" t="s">
        <v>162</v>
      </c>
      <c r="D4" s="12">
        <v>1</v>
      </c>
      <c r="E4" s="35" t="s">
        <v>164</v>
      </c>
      <c r="F4" s="44"/>
      <c r="G4" s="32">
        <v>0.5</v>
      </c>
      <c r="H4" s="7" t="s">
        <v>183</v>
      </c>
    </row>
    <row r="5" spans="1:8" ht="83.15" customHeight="1" thickBot="1" x14ac:dyDescent="0.4">
      <c r="A5" s="36">
        <v>3</v>
      </c>
      <c r="B5" s="36" t="s">
        <v>39</v>
      </c>
      <c r="C5" s="35" t="s">
        <v>162</v>
      </c>
      <c r="D5" s="12">
        <v>1</v>
      </c>
      <c r="E5" s="35" t="s">
        <v>165</v>
      </c>
      <c r="F5" s="44"/>
      <c r="G5" s="32">
        <v>0.5</v>
      </c>
      <c r="H5" s="7" t="s">
        <v>151</v>
      </c>
    </row>
    <row r="6" spans="1:8" ht="42" customHeight="1" thickBot="1" x14ac:dyDescent="0.4">
      <c r="A6" s="36">
        <v>4</v>
      </c>
      <c r="B6" s="36" t="s">
        <v>46</v>
      </c>
      <c r="C6" s="35" t="s">
        <v>162</v>
      </c>
      <c r="D6" s="12">
        <v>1</v>
      </c>
      <c r="E6" s="35" t="s">
        <v>166</v>
      </c>
      <c r="F6" s="44"/>
      <c r="G6" s="32">
        <v>0.5</v>
      </c>
      <c r="H6" s="7" t="s">
        <v>151</v>
      </c>
    </row>
    <row r="7" spans="1:8" ht="107.25" customHeight="1" thickBot="1" x14ac:dyDescent="0.4">
      <c r="A7" s="36">
        <v>5</v>
      </c>
      <c r="B7" s="36" t="s">
        <v>53</v>
      </c>
      <c r="C7" s="35" t="s">
        <v>162</v>
      </c>
      <c r="D7" s="12">
        <v>1</v>
      </c>
      <c r="E7" s="35" t="s">
        <v>167</v>
      </c>
      <c r="F7" s="44"/>
      <c r="G7" s="32">
        <v>0.5</v>
      </c>
      <c r="H7" s="7" t="s">
        <v>184</v>
      </c>
    </row>
    <row r="8" spans="1:8" ht="60" customHeight="1" thickBot="1" x14ac:dyDescent="0.4">
      <c r="A8" s="36">
        <v>6</v>
      </c>
      <c r="B8" s="36" t="s">
        <v>60</v>
      </c>
      <c r="C8" s="35" t="s">
        <v>168</v>
      </c>
      <c r="D8" s="12">
        <v>1</v>
      </c>
      <c r="E8" s="35" t="s">
        <v>169</v>
      </c>
      <c r="F8" s="44"/>
      <c r="G8" s="32">
        <v>0.5</v>
      </c>
      <c r="H8" s="7" t="s">
        <v>152</v>
      </c>
    </row>
    <row r="9" spans="1:8" ht="102" thickBot="1" x14ac:dyDescent="0.4">
      <c r="A9" s="36">
        <v>7</v>
      </c>
      <c r="B9" s="36" t="s">
        <v>64</v>
      </c>
      <c r="C9" s="35" t="s">
        <v>168</v>
      </c>
      <c r="D9" s="12">
        <v>0.6</v>
      </c>
      <c r="E9" s="35" t="s">
        <v>170</v>
      </c>
      <c r="F9" s="44"/>
      <c r="G9" s="32">
        <v>0.6</v>
      </c>
      <c r="H9" s="7" t="s">
        <v>183</v>
      </c>
    </row>
    <row r="10" spans="1:8" ht="53.25" customHeight="1" thickBot="1" x14ac:dyDescent="0.4">
      <c r="A10" s="36">
        <v>8</v>
      </c>
      <c r="B10" s="36" t="s">
        <v>71</v>
      </c>
      <c r="C10" s="35" t="s">
        <v>168</v>
      </c>
      <c r="D10" s="12">
        <v>0.6</v>
      </c>
      <c r="E10" s="35" t="s">
        <v>171</v>
      </c>
      <c r="F10" s="44"/>
      <c r="G10" s="32">
        <v>0.6</v>
      </c>
      <c r="H10" s="7" t="s">
        <v>183</v>
      </c>
    </row>
    <row r="11" spans="1:8" ht="99.75" customHeight="1" thickBot="1" x14ac:dyDescent="0.4">
      <c r="A11" s="36">
        <v>9</v>
      </c>
      <c r="B11" s="36" t="s">
        <v>75</v>
      </c>
      <c r="C11" s="35" t="s">
        <v>168</v>
      </c>
      <c r="D11" s="12">
        <v>1</v>
      </c>
      <c r="E11" s="35" t="s">
        <v>172</v>
      </c>
      <c r="F11" s="44"/>
      <c r="G11" s="32">
        <v>0.5</v>
      </c>
      <c r="H11" s="7" t="s">
        <v>185</v>
      </c>
    </row>
    <row r="12" spans="1:8" ht="67.5" customHeight="1" thickBot="1" x14ac:dyDescent="0.4">
      <c r="A12" s="36">
        <v>10</v>
      </c>
      <c r="B12" s="36" t="s">
        <v>81</v>
      </c>
      <c r="C12" s="35" t="s">
        <v>168</v>
      </c>
      <c r="D12" s="32">
        <v>0</v>
      </c>
      <c r="E12" s="35" t="s">
        <v>173</v>
      </c>
      <c r="F12" s="44"/>
      <c r="G12" s="32">
        <v>0</v>
      </c>
      <c r="H12" s="7" t="s">
        <v>153</v>
      </c>
    </row>
    <row r="13" spans="1:8" ht="75.75" customHeight="1" thickBot="1" x14ac:dyDescent="0.4">
      <c r="A13" s="36">
        <v>11</v>
      </c>
      <c r="B13" s="36" t="s">
        <v>85</v>
      </c>
      <c r="C13" s="35" t="s">
        <v>168</v>
      </c>
      <c r="D13" s="32">
        <v>0</v>
      </c>
      <c r="E13" s="35" t="s">
        <v>174</v>
      </c>
      <c r="F13" s="44"/>
      <c r="G13" s="32">
        <v>0</v>
      </c>
      <c r="H13" s="7" t="s">
        <v>153</v>
      </c>
    </row>
    <row r="14" spans="1:8" ht="90.75" customHeight="1" thickBot="1" x14ac:dyDescent="0.4">
      <c r="A14" s="36">
        <v>12</v>
      </c>
      <c r="B14" s="36" t="s">
        <v>88</v>
      </c>
      <c r="C14" s="35" t="s">
        <v>168</v>
      </c>
      <c r="D14" s="12">
        <v>1</v>
      </c>
      <c r="E14" s="35" t="s">
        <v>175</v>
      </c>
      <c r="F14" s="44"/>
      <c r="G14" s="32">
        <v>0.5</v>
      </c>
      <c r="H14" s="7" t="s">
        <v>185</v>
      </c>
    </row>
    <row r="15" spans="1:8" ht="103.5" customHeight="1" thickBot="1" x14ac:dyDescent="0.4">
      <c r="A15" s="36">
        <v>13</v>
      </c>
      <c r="B15" s="36" t="s">
        <v>92</v>
      </c>
      <c r="C15" s="35" t="s">
        <v>168</v>
      </c>
      <c r="D15" s="12">
        <v>0.15</v>
      </c>
      <c r="E15" s="35" t="s">
        <v>176</v>
      </c>
      <c r="F15" s="44"/>
      <c r="G15" s="32">
        <v>0</v>
      </c>
      <c r="H15" s="7" t="s">
        <v>154</v>
      </c>
    </row>
    <row r="16" spans="1:8" ht="82.5" customHeight="1" thickBot="1" x14ac:dyDescent="0.4">
      <c r="A16" s="36">
        <v>14</v>
      </c>
      <c r="B16" s="36" t="s">
        <v>100</v>
      </c>
      <c r="C16" s="35" t="s">
        <v>168</v>
      </c>
      <c r="D16" s="12">
        <v>0.6</v>
      </c>
      <c r="E16" s="35" t="s">
        <v>177</v>
      </c>
      <c r="F16" s="44"/>
      <c r="G16" s="32">
        <v>0.6</v>
      </c>
      <c r="H16" s="7" t="s">
        <v>185</v>
      </c>
    </row>
    <row r="17" spans="1:8" ht="60.75" customHeight="1" thickBot="1" x14ac:dyDescent="0.4">
      <c r="A17" s="36">
        <v>15</v>
      </c>
      <c r="B17" s="36" t="s">
        <v>105</v>
      </c>
      <c r="C17" s="35" t="s">
        <v>168</v>
      </c>
      <c r="D17" s="12">
        <v>0.4</v>
      </c>
      <c r="E17" s="35" t="s">
        <v>178</v>
      </c>
      <c r="F17" s="44"/>
      <c r="G17" s="32">
        <v>0.4</v>
      </c>
      <c r="H17" s="7" t="s">
        <v>155</v>
      </c>
    </row>
    <row r="18" spans="1:8" ht="73" thickBot="1" x14ac:dyDescent="0.4">
      <c r="A18" s="36">
        <v>16</v>
      </c>
      <c r="B18" s="36" t="s">
        <v>112</v>
      </c>
      <c r="C18" s="35" t="s">
        <v>168</v>
      </c>
      <c r="D18" s="12">
        <v>0.3</v>
      </c>
      <c r="E18" s="35" t="s">
        <v>179</v>
      </c>
      <c r="F18" s="44"/>
      <c r="G18" s="32">
        <v>0.3</v>
      </c>
      <c r="H18" s="13" t="s">
        <v>156</v>
      </c>
    </row>
    <row r="19" spans="1:8" ht="87.5" thickBot="1" x14ac:dyDescent="0.4">
      <c r="A19" s="36">
        <v>17</v>
      </c>
      <c r="B19" s="36" t="s">
        <v>119</v>
      </c>
      <c r="C19" s="35" t="s">
        <v>168</v>
      </c>
      <c r="D19" s="12">
        <v>0.15</v>
      </c>
      <c r="E19" s="35" t="s">
        <v>180</v>
      </c>
      <c r="F19" s="44"/>
      <c r="G19" s="32">
        <v>0.15</v>
      </c>
      <c r="H19" s="13" t="s">
        <v>157</v>
      </c>
    </row>
    <row r="20" spans="1:8" ht="73" thickBot="1" x14ac:dyDescent="0.4">
      <c r="A20" s="36">
        <v>18</v>
      </c>
      <c r="B20" s="36" t="s">
        <v>126</v>
      </c>
      <c r="C20" s="35" t="s">
        <v>168</v>
      </c>
      <c r="D20" s="12">
        <v>0.3</v>
      </c>
      <c r="E20" s="35" t="s">
        <v>181</v>
      </c>
      <c r="F20" s="44"/>
      <c r="G20" s="32">
        <v>0.3</v>
      </c>
      <c r="H20" s="13" t="s">
        <v>158</v>
      </c>
    </row>
    <row r="21" spans="1:8" x14ac:dyDescent="0.35">
      <c r="D21" s="30"/>
    </row>
    <row r="24" spans="1:8" ht="58.5" thickBot="1" x14ac:dyDescent="0.4">
      <c r="A24" s="40" t="s">
        <v>192</v>
      </c>
      <c r="B24" s="40" t="s">
        <v>191</v>
      </c>
      <c r="C24" s="41" t="s">
        <v>160</v>
      </c>
      <c r="D24" s="38" t="s">
        <v>161</v>
      </c>
    </row>
    <row r="25" spans="1:8" ht="29.5" thickBot="1" x14ac:dyDescent="0.4">
      <c r="A25" s="36">
        <v>1</v>
      </c>
      <c r="B25" s="36" t="s">
        <v>26</v>
      </c>
      <c r="C25" s="53" t="s">
        <v>189</v>
      </c>
      <c r="D25" s="50">
        <v>1</v>
      </c>
    </row>
    <row r="26" spans="1:8" ht="29.5" thickBot="1" x14ac:dyDescent="0.4">
      <c r="A26" s="36">
        <v>2</v>
      </c>
      <c r="B26" s="36" t="s">
        <v>34</v>
      </c>
      <c r="C26" s="53" t="s">
        <v>189</v>
      </c>
      <c r="D26" s="50">
        <v>1</v>
      </c>
    </row>
    <row r="27" spans="1:8" ht="29.5" thickBot="1" x14ac:dyDescent="0.4">
      <c r="A27" s="36">
        <v>3</v>
      </c>
      <c r="B27" s="36" t="s">
        <v>39</v>
      </c>
      <c r="C27" s="53" t="s">
        <v>189</v>
      </c>
      <c r="D27" s="50">
        <v>1</v>
      </c>
    </row>
    <row r="28" spans="1:8" ht="29.5" thickBot="1" x14ac:dyDescent="0.4">
      <c r="A28" s="36">
        <v>4</v>
      </c>
      <c r="B28" s="36" t="s">
        <v>46</v>
      </c>
      <c r="C28" s="53" t="s">
        <v>189</v>
      </c>
      <c r="D28" s="50">
        <v>1</v>
      </c>
    </row>
    <row r="29" spans="1:8" ht="29.5" thickBot="1" x14ac:dyDescent="0.4">
      <c r="A29" s="36">
        <v>5</v>
      </c>
      <c r="B29" s="36" t="s">
        <v>53</v>
      </c>
      <c r="C29" s="53" t="s">
        <v>189</v>
      </c>
      <c r="D29" s="50">
        <v>1</v>
      </c>
    </row>
    <row r="30" spans="1:8" ht="29.5" thickBot="1" x14ac:dyDescent="0.4">
      <c r="A30" s="36">
        <v>6</v>
      </c>
      <c r="B30" s="36" t="s">
        <v>60</v>
      </c>
      <c r="C30" s="42" t="s">
        <v>190</v>
      </c>
      <c r="D30" s="54">
        <v>1</v>
      </c>
    </row>
    <row r="31" spans="1:8" ht="29.5" thickBot="1" x14ac:dyDescent="0.4">
      <c r="A31" s="36">
        <v>7</v>
      </c>
      <c r="B31" s="36" t="s">
        <v>64</v>
      </c>
      <c r="C31" s="42" t="s">
        <v>190</v>
      </c>
      <c r="D31" s="50">
        <v>0.6</v>
      </c>
    </row>
    <row r="32" spans="1:8" ht="29.5" thickBot="1" x14ac:dyDescent="0.4">
      <c r="A32" s="36">
        <v>8</v>
      </c>
      <c r="B32" s="36" t="s">
        <v>71</v>
      </c>
      <c r="C32" s="42" t="s">
        <v>190</v>
      </c>
      <c r="D32" s="50">
        <v>0.6</v>
      </c>
    </row>
    <row r="33" spans="1:4" ht="29.5" thickBot="1" x14ac:dyDescent="0.4">
      <c r="A33" s="36">
        <v>9</v>
      </c>
      <c r="B33" s="36" t="s">
        <v>75</v>
      </c>
      <c r="C33" s="42" t="s">
        <v>190</v>
      </c>
      <c r="D33" s="54">
        <v>1</v>
      </c>
    </row>
    <row r="34" spans="1:4" ht="29.5" thickBot="1" x14ac:dyDescent="0.4">
      <c r="A34" s="36">
        <v>10</v>
      </c>
      <c r="B34" s="36" t="s">
        <v>81</v>
      </c>
      <c r="C34" s="42" t="s">
        <v>190</v>
      </c>
      <c r="D34" s="50">
        <v>0</v>
      </c>
    </row>
    <row r="35" spans="1:4" ht="29.5" thickBot="1" x14ac:dyDescent="0.4">
      <c r="A35" s="36">
        <v>11</v>
      </c>
      <c r="B35" s="36" t="s">
        <v>85</v>
      </c>
      <c r="C35" s="42" t="s">
        <v>190</v>
      </c>
      <c r="D35" s="50">
        <v>0</v>
      </c>
    </row>
    <row r="36" spans="1:4" ht="29.5" thickBot="1" x14ac:dyDescent="0.4">
      <c r="A36" s="36">
        <v>12</v>
      </c>
      <c r="B36" s="36" t="s">
        <v>88</v>
      </c>
      <c r="C36" s="42" t="s">
        <v>190</v>
      </c>
      <c r="D36" s="54">
        <v>1</v>
      </c>
    </row>
    <row r="37" spans="1:4" ht="29.5" thickBot="1" x14ac:dyDescent="0.4">
      <c r="A37" s="36">
        <v>13</v>
      </c>
      <c r="B37" s="36" t="s">
        <v>92</v>
      </c>
      <c r="C37" s="42" t="s">
        <v>190</v>
      </c>
      <c r="D37" s="50">
        <v>0.15</v>
      </c>
    </row>
    <row r="38" spans="1:4" ht="29.5" thickBot="1" x14ac:dyDescent="0.4">
      <c r="A38" s="36">
        <v>14</v>
      </c>
      <c r="B38" s="36" t="s">
        <v>100</v>
      </c>
      <c r="C38" s="42" t="s">
        <v>190</v>
      </c>
      <c r="D38" s="50">
        <v>0.6</v>
      </c>
    </row>
    <row r="39" spans="1:4" ht="29.5" thickBot="1" x14ac:dyDescent="0.4">
      <c r="A39" s="36">
        <v>15</v>
      </c>
      <c r="B39" s="36" t="s">
        <v>105</v>
      </c>
      <c r="C39" s="42" t="s">
        <v>190</v>
      </c>
      <c r="D39" s="50">
        <v>0.4</v>
      </c>
    </row>
    <row r="40" spans="1:4" ht="29.5" thickBot="1" x14ac:dyDescent="0.4">
      <c r="A40" s="36">
        <v>16</v>
      </c>
      <c r="B40" s="36" t="s">
        <v>112</v>
      </c>
      <c r="C40" s="42" t="s">
        <v>190</v>
      </c>
      <c r="D40" s="50">
        <v>0.3</v>
      </c>
    </row>
    <row r="41" spans="1:4" ht="29.5" thickBot="1" x14ac:dyDescent="0.4">
      <c r="A41" s="36">
        <v>17</v>
      </c>
      <c r="B41" s="36" t="s">
        <v>119</v>
      </c>
      <c r="C41" s="42" t="s">
        <v>190</v>
      </c>
      <c r="D41" s="50">
        <v>0.15</v>
      </c>
    </row>
    <row r="42" spans="1:4" ht="29.5" thickBot="1" x14ac:dyDescent="0.4">
      <c r="A42" s="36">
        <v>18</v>
      </c>
      <c r="B42" s="36" t="s">
        <v>126</v>
      </c>
      <c r="C42" s="42" t="s">
        <v>190</v>
      </c>
      <c r="D42" s="50">
        <v>0.3</v>
      </c>
    </row>
    <row r="43" spans="1:4" ht="58" x14ac:dyDescent="0.35">
      <c r="A43" s="39"/>
      <c r="B43" s="40" t="s">
        <v>188</v>
      </c>
      <c r="C43" s="51"/>
      <c r="D43" s="52">
        <f>SUM(D25:D42)/18</f>
        <v>0.6166666666666667</v>
      </c>
    </row>
    <row r="44" spans="1:4" x14ac:dyDescent="0.35">
      <c r="D44" s="45">
        <f>(+D31+D32+D37)/3</f>
        <v>0.44999999999999996</v>
      </c>
    </row>
    <row r="45" spans="1:4" x14ac:dyDescent="0.35">
      <c r="D45" s="45">
        <f>SUM(D38:D42)/5</f>
        <v>0.35</v>
      </c>
    </row>
    <row r="47" spans="1:4" x14ac:dyDescent="0.35">
      <c r="B47" s="48" t="s">
        <v>160</v>
      </c>
      <c r="C47" s="48" t="s">
        <v>194</v>
      </c>
      <c r="D47" s="48" t="s">
        <v>195</v>
      </c>
    </row>
    <row r="48" spans="1:4" x14ac:dyDescent="0.35">
      <c r="C48" s="3">
        <v>5</v>
      </c>
      <c r="D48" s="45">
        <v>1</v>
      </c>
    </row>
    <row r="49" spans="2:6" ht="58" x14ac:dyDescent="0.35">
      <c r="B49" s="42" t="s">
        <v>193</v>
      </c>
      <c r="C49" s="42" t="s">
        <v>197</v>
      </c>
      <c r="D49" s="36" t="s">
        <v>196</v>
      </c>
    </row>
    <row r="50" spans="2:6" x14ac:dyDescent="0.35">
      <c r="D50" s="46"/>
    </row>
    <row r="51" spans="2:6" ht="58" x14ac:dyDescent="0.35">
      <c r="B51" s="42" t="s">
        <v>190</v>
      </c>
      <c r="C51" s="42" t="s">
        <v>198</v>
      </c>
      <c r="D51" s="47" t="s">
        <v>199</v>
      </c>
    </row>
    <row r="55" spans="2:6" x14ac:dyDescent="0.35">
      <c r="B55" s="37" t="s">
        <v>160</v>
      </c>
      <c r="C55" s="37" t="s">
        <v>159</v>
      </c>
      <c r="D55" s="38" t="s">
        <v>194</v>
      </c>
      <c r="E55" s="38" t="s">
        <v>195</v>
      </c>
      <c r="F55" s="37" t="s">
        <v>200</v>
      </c>
    </row>
    <row r="56" spans="2:6" x14ac:dyDescent="0.35">
      <c r="B56" s="71" t="s">
        <v>193</v>
      </c>
      <c r="C56" s="49">
        <v>2020</v>
      </c>
      <c r="D56" s="49">
        <v>1</v>
      </c>
      <c r="E56" s="55">
        <v>1</v>
      </c>
      <c r="F56" s="39" t="s">
        <v>201</v>
      </c>
    </row>
    <row r="57" spans="2:6" x14ac:dyDescent="0.35">
      <c r="B57" s="71"/>
      <c r="C57" s="49">
        <v>2022</v>
      </c>
      <c r="D57" s="49">
        <v>4</v>
      </c>
      <c r="E57" s="55">
        <v>1</v>
      </c>
      <c r="F57" s="39" t="s">
        <v>201</v>
      </c>
    </row>
    <row r="58" spans="2:6" x14ac:dyDescent="0.35">
      <c r="B58" s="71" t="s">
        <v>190</v>
      </c>
      <c r="C58" s="49">
        <v>2022</v>
      </c>
      <c r="D58" s="49">
        <v>3</v>
      </c>
      <c r="E58" s="55">
        <v>1</v>
      </c>
      <c r="F58" s="39" t="s">
        <v>201</v>
      </c>
    </row>
    <row r="59" spans="2:6" x14ac:dyDescent="0.35">
      <c r="B59" s="71"/>
      <c r="C59" s="49">
        <v>2022</v>
      </c>
      <c r="D59" s="49">
        <v>2</v>
      </c>
      <c r="E59" s="55">
        <v>0</v>
      </c>
      <c r="F59" s="39"/>
    </row>
    <row r="60" spans="2:6" x14ac:dyDescent="0.35">
      <c r="B60" s="71"/>
      <c r="C60" s="49">
        <v>2020</v>
      </c>
      <c r="D60" s="49">
        <v>3</v>
      </c>
      <c r="E60" s="55">
        <v>0.45</v>
      </c>
      <c r="F60" s="39"/>
    </row>
    <row r="61" spans="2:6" x14ac:dyDescent="0.35">
      <c r="B61" s="71"/>
      <c r="C61" s="49">
        <v>2023</v>
      </c>
      <c r="D61" s="49">
        <v>5</v>
      </c>
      <c r="E61" s="55">
        <v>0.35</v>
      </c>
      <c r="F61" s="39"/>
    </row>
    <row r="75" spans="2:7" x14ac:dyDescent="0.35">
      <c r="B75" s="58" t="s">
        <v>204</v>
      </c>
      <c r="C75" s="58" t="s">
        <v>159</v>
      </c>
      <c r="D75" s="58" t="s">
        <v>160</v>
      </c>
      <c r="E75" s="58" t="s">
        <v>161</v>
      </c>
      <c r="F75" s="58" t="s">
        <v>182</v>
      </c>
      <c r="G75" s="58" t="s">
        <v>205</v>
      </c>
    </row>
    <row r="76" spans="2:7" ht="68.25" customHeight="1" x14ac:dyDescent="0.35">
      <c r="B76" s="59">
        <v>1</v>
      </c>
      <c r="C76" s="59" t="s">
        <v>26</v>
      </c>
      <c r="D76" s="60" t="s">
        <v>162</v>
      </c>
      <c r="E76" s="61">
        <v>1</v>
      </c>
      <c r="F76" s="63" t="s">
        <v>163</v>
      </c>
      <c r="G76" s="62" t="s">
        <v>30</v>
      </c>
    </row>
    <row r="77" spans="2:7" ht="93" customHeight="1" x14ac:dyDescent="0.35">
      <c r="B77" s="59">
        <v>2</v>
      </c>
      <c r="C77" s="59" t="s">
        <v>34</v>
      </c>
      <c r="D77" s="60" t="s">
        <v>162</v>
      </c>
      <c r="E77" s="61">
        <v>1</v>
      </c>
      <c r="F77" s="63" t="s">
        <v>164</v>
      </c>
      <c r="G77" s="64" t="s">
        <v>36</v>
      </c>
    </row>
    <row r="78" spans="2:7" ht="154.5" customHeight="1" x14ac:dyDescent="0.35">
      <c r="B78" s="59">
        <v>3</v>
      </c>
      <c r="C78" s="59" t="s">
        <v>39</v>
      </c>
      <c r="D78" s="60" t="s">
        <v>162</v>
      </c>
      <c r="E78" s="61">
        <v>1</v>
      </c>
      <c r="F78" s="63" t="s">
        <v>165</v>
      </c>
      <c r="G78" s="65" t="s">
        <v>42</v>
      </c>
    </row>
    <row r="79" spans="2:7" ht="46" x14ac:dyDescent="0.35">
      <c r="B79" s="59">
        <v>4</v>
      </c>
      <c r="C79" s="59" t="s">
        <v>46</v>
      </c>
      <c r="D79" s="60" t="s">
        <v>162</v>
      </c>
      <c r="E79" s="61">
        <v>1</v>
      </c>
      <c r="F79" s="63" t="s">
        <v>166</v>
      </c>
      <c r="G79" s="66" t="s">
        <v>49</v>
      </c>
    </row>
    <row r="80" spans="2:7" ht="64.5" customHeight="1" x14ac:dyDescent="0.35">
      <c r="B80" s="59">
        <v>5</v>
      </c>
      <c r="C80" s="59" t="s">
        <v>53</v>
      </c>
      <c r="D80" s="60" t="s">
        <v>162</v>
      </c>
      <c r="E80" s="61">
        <v>1</v>
      </c>
      <c r="F80" s="63" t="s">
        <v>167</v>
      </c>
      <c r="G80" s="64" t="s">
        <v>56</v>
      </c>
    </row>
  </sheetData>
  <mergeCells count="3">
    <mergeCell ref="G2:H2"/>
    <mergeCell ref="B56:B57"/>
    <mergeCell ref="B58:B61"/>
  </mergeCells>
  <dataValidations count="3">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G3:G20 D3:D20 D25:D42 E76:E80" xr:uid="{5C015BFB-7B63-45C0-A16D-F15C297AEDC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76" xr:uid="{833A1CC9-FA43-4D6B-BBA2-D7976C866D7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77:G80" xr:uid="{B7C9232A-49C3-4185-B2C0-40EC02E635E6}">
      <formula1>0</formula1>
      <formula2>390</formula2>
    </dataValidation>
  </dataValidation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3E14-80F6-4DD2-AE61-7056E10589EE}">
  <dimension ref="A1"/>
  <sheetViews>
    <sheetView workbookViewId="0"/>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D54599B0B9E943B6B4003C76CAECD7" ma:contentTypeVersion="4" ma:contentTypeDescription="Crear nuevo documento." ma:contentTypeScope="" ma:versionID="565fd1d63d8895739289aee9e5c3d4ca">
  <xsd:schema xmlns:xsd="http://www.w3.org/2001/XMLSchema" xmlns:xs="http://www.w3.org/2001/XMLSchema" xmlns:p="http://schemas.microsoft.com/office/2006/metadata/properties" xmlns:ns2="d7836c13-1ff5-430f-a8c5-976b6cce1ee5" targetNamespace="http://schemas.microsoft.com/office/2006/metadata/properties" ma:root="true" ma:fieldsID="8b772ee579e66eb99f4b5242a813b345" ns2:_="">
    <xsd:import namespace="d7836c13-1ff5-430f-a8c5-976b6cce1e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36c13-1ff5-430f-a8c5-976b6cce1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964C62-06C2-4E23-8D22-CDFACACD4DC2}">
  <ds:schemaRefs>
    <ds:schemaRef ds:uri="http://schemas.microsoft.com/sharepoint/v3/contenttype/forms"/>
  </ds:schemaRefs>
</ds:datastoreItem>
</file>

<file path=customXml/itemProps2.xml><?xml version="1.0" encoding="utf-8"?>
<ds:datastoreItem xmlns:ds="http://schemas.openxmlformats.org/officeDocument/2006/customXml" ds:itemID="{B6432E2A-4238-48DE-8F78-745226D1F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36c13-1ff5-430f-a8c5-976b6cce1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BB9A6B-19BC-4E3B-9A92-D24C5C046F9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400 F14.1  PLANES DE MEJORAM...</vt:lpstr>
      <vt:lpstr>Consolidado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Mallen Vargas</cp:lastModifiedBy>
  <cp:revision/>
  <dcterms:created xsi:type="dcterms:W3CDTF">2024-07-02T16:18:46Z</dcterms:created>
  <dcterms:modified xsi:type="dcterms:W3CDTF">2024-12-29T17:43:00Z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0x010100EED54599B0B9E943B6B4003C76CAECD7</vt:lpwstr>
  </property>
</Properties>
</file>