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OneDrive - CREG\Doc Andrea\Riesgos\Preliminar 2024\"/>
    </mc:Choice>
  </mc:AlternateContent>
  <xr:revisionPtr revIDLastSave="0" documentId="8_{3DCB457E-105E-43C5-AC01-501D196764DD}" xr6:coauthVersionLast="47" xr6:coauthVersionMax="47" xr10:uidLastSave="{00000000-0000-0000-0000-000000000000}"/>
  <bookViews>
    <workbookView xWindow="-110" yWindow="-110" windowWidth="19420" windowHeight="10420" xr2:uid="{ECCCFBF3-0E6F-4536-A177-438CD60FB70D}"/>
  </bookViews>
  <sheets>
    <sheet name="MRC_F_Fi_2024-Web" sheetId="2" r:id="rId1"/>
  </sheets>
  <externalReferences>
    <externalReference r:id="rId2"/>
    <externalReference r:id="rId3"/>
    <externalReference r:id="rId4"/>
    <externalReference r:id="rId5"/>
    <externalReference r:id="rId6"/>
  </externalReferences>
  <definedNames>
    <definedName name="_xlnm._FilterDatabase" localSheetId="0" hidden="1">'MRC_F_Fi_2024-Web'!$A$9:$AQ$18</definedName>
    <definedName name="Procesos">[1]Hoja1!$B$2:$B$17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1" i="2" l="1"/>
  <c r="V11" i="2"/>
  <c r="AC11" i="2"/>
  <c r="AE11" i="2"/>
  <c r="V18" i="2"/>
  <c r="T18" i="2"/>
  <c r="M18" i="2"/>
  <c r="AE18" i="2" s="1"/>
  <c r="AD18" i="2" s="1"/>
  <c r="K18" i="2"/>
  <c r="AC18" i="2" s="1"/>
  <c r="AB18" i="2" s="1"/>
  <c r="V17" i="2"/>
  <c r="T17" i="2"/>
  <c r="V16" i="2"/>
  <c r="T16" i="2"/>
  <c r="AA16" i="2" s="1"/>
  <c r="M16" i="2"/>
  <c r="AE16" i="2" s="1"/>
  <c r="AD16" i="2" s="1"/>
  <c r="K16" i="2"/>
  <c r="AC16" i="2" s="1"/>
  <c r="AB16" i="2" s="1"/>
  <c r="B16" i="2"/>
  <c r="AA15" i="2"/>
  <c r="B15" i="2"/>
  <c r="V14" i="2"/>
  <c r="T14" i="2"/>
  <c r="AA14" i="2" s="1"/>
  <c r="M14" i="2"/>
  <c r="AE14" i="2" s="1"/>
  <c r="AD14" i="2" s="1"/>
  <c r="K14" i="2"/>
  <c r="AC14" i="2" s="1"/>
  <c r="AB14" i="2" s="1"/>
  <c r="V13" i="2"/>
  <c r="T13" i="2"/>
  <c r="M13" i="2"/>
  <c r="AE13" i="2" s="1"/>
  <c r="AD13" i="2" s="1"/>
  <c r="K13" i="2"/>
  <c r="AC13" i="2" s="1"/>
  <c r="AB13" i="2" s="1"/>
  <c r="V12" i="2"/>
  <c r="T12" i="2"/>
  <c r="AA12" i="2" s="1"/>
  <c r="M12" i="2"/>
  <c r="AE12" i="2" s="1"/>
  <c r="AD12" i="2" s="1"/>
  <c r="K12" i="2"/>
  <c r="AC12" i="2" s="1"/>
  <c r="AB12" i="2" s="1"/>
  <c r="V10" i="2"/>
  <c r="T10" i="2"/>
  <c r="M10" i="2"/>
  <c r="AE10" i="2" s="1"/>
  <c r="AD10" i="2" s="1"/>
  <c r="K10" i="2"/>
  <c r="AC10" i="2" s="1"/>
  <c r="AB10" i="2" s="1"/>
  <c r="AA11" i="2" l="1"/>
  <c r="AA10" i="2"/>
  <c r="AA17" i="2"/>
  <c r="AA18" i="2"/>
  <c r="AA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tc={51BBBBD4-851A-412E-8339-FFBF34569C87}</author>
    <author>Edward Rolando Suarez Gomez - Cont</author>
    <author>Usuario</author>
    <author>Andrea Patricia Rodriguez Bareño</author>
  </authors>
  <commentList>
    <comment ref="AH7" authorId="0" shapeId="0" xr:uid="{4FC10E57-1121-4200-A5DA-C6356988AB6A}">
      <text>
        <r>
          <rPr>
            <b/>
            <sz val="9"/>
            <color indexed="81"/>
            <rFont val="Tahoma"/>
            <family val="2"/>
          </rPr>
          <t>Describir el indicador (Documentar en ISODoc) o mecanismo de seguimiento.</t>
        </r>
      </text>
    </comment>
    <comment ref="AI7" authorId="1" shapeId="0" xr:uid="{51BBBBD4-851A-412E-8339-FFBF34569C87}">
      <text>
        <t>[Comentario encadenado]
Su versión de Excel le permite leer este comentario encadenado; sin embargo, las ediciones que se apliquen se quitarán si el archivo se abre en una versión más reciente de Excel. Más información: https://go.microsoft.com/fwlink/?linkid=870924
Comentario:
    Utilice si:
(i) Requiere acciones para aplicar el control
(ii) El riesgo se materializó</t>
      </text>
    </comment>
    <comment ref="D8" authorId="2" shapeId="0" xr:uid="{5761DE34-2113-42B7-84CC-2775EB22EBF7}">
      <text>
        <r>
          <rPr>
            <sz val="9"/>
            <color indexed="81"/>
            <rFont val="Tahoma"/>
            <family val="2"/>
          </rPr>
          <t>La fuente que origina la causa es interna (del Ministerio) o externa (fuera del Ministerio)</t>
        </r>
      </text>
    </comment>
    <comment ref="E8" authorId="3" shapeId="0" xr:uid="{D5A9BFE8-D1AA-4284-93BD-AB4AB370E7A2}">
      <text>
        <r>
          <rPr>
            <b/>
            <sz val="9"/>
            <color indexed="81"/>
            <rFont val="Tahoma"/>
            <family val="2"/>
          </rPr>
          <t xml:space="preserve">CAUSA: </t>
        </r>
        <r>
          <rPr>
            <sz val="9"/>
            <color indexed="81"/>
            <rFont val="Tahoma"/>
            <family val="2"/>
          </rPr>
          <t xml:space="preserve">Todos aquellos factores internos y externos que solos o en combinación con otros, </t>
        </r>
        <r>
          <rPr>
            <b/>
            <sz val="9"/>
            <color indexed="81"/>
            <rFont val="Tahoma"/>
            <family val="2"/>
          </rPr>
          <t>pueden producir la materialización de un riesgo.
* Se escribe una causa por fila</t>
        </r>
      </text>
    </comment>
    <comment ref="F8" authorId="3" shapeId="0" xr:uid="{2F2D361D-D54A-40F3-9962-E1954373B0A0}">
      <text>
        <r>
          <rPr>
            <b/>
            <sz val="9"/>
            <color indexed="81"/>
            <rFont val="Tahoma"/>
            <family val="2"/>
          </rPr>
          <t xml:space="preserve">Identificación del Riesgo:
</t>
        </r>
        <r>
          <rPr>
            <sz val="9"/>
            <color indexed="81"/>
            <rFont val="Tahoma"/>
            <family val="2"/>
          </rPr>
          <t xml:space="preserve">*Riesgo de Gestión (sin importar su clasificación): </t>
        </r>
        <r>
          <rPr>
            <b/>
            <sz val="9"/>
            <color indexed="81"/>
            <rFont val="Tahoma"/>
            <family val="2"/>
          </rPr>
          <t>RG</t>
        </r>
        <r>
          <rPr>
            <sz val="9"/>
            <color indexed="81"/>
            <rFont val="Tahoma"/>
            <family val="2"/>
          </rPr>
          <t xml:space="preserve">
*Riesgo de Seguridad Información:</t>
        </r>
        <r>
          <rPr>
            <b/>
            <sz val="9"/>
            <color indexed="81"/>
            <rFont val="Tahoma"/>
            <family val="2"/>
          </rPr>
          <t xml:space="preserve"> RSI</t>
        </r>
        <r>
          <rPr>
            <sz val="9"/>
            <color indexed="81"/>
            <rFont val="Tahoma"/>
            <family val="2"/>
          </rPr>
          <t xml:space="preserve">
*Riesgo de Corrupción: </t>
        </r>
        <r>
          <rPr>
            <b/>
            <sz val="9"/>
            <color indexed="81"/>
            <rFont val="Tahoma"/>
            <family val="2"/>
          </rPr>
          <t>RC</t>
        </r>
        <r>
          <rPr>
            <sz val="9"/>
            <color indexed="81"/>
            <rFont val="Tahoma"/>
            <family val="2"/>
          </rPr>
          <t xml:space="preserve">
*Riesgo de Fraude:</t>
        </r>
        <r>
          <rPr>
            <b/>
            <sz val="9"/>
            <color indexed="81"/>
            <rFont val="Tahoma"/>
            <family val="2"/>
          </rPr>
          <t xml:space="preserve"> RF
</t>
        </r>
        <r>
          <rPr>
            <sz val="9"/>
            <color indexed="81"/>
            <rFont val="Tahoma"/>
            <family val="2"/>
          </rPr>
          <t>*Riesgo Fiscal:</t>
        </r>
        <r>
          <rPr>
            <b/>
            <sz val="9"/>
            <color indexed="81"/>
            <rFont val="Tahoma"/>
            <family val="2"/>
          </rPr>
          <t xml:space="preserve"> RFi
</t>
        </r>
        <r>
          <rPr>
            <sz val="9"/>
            <color indexed="81"/>
            <rFont val="Tahoma"/>
            <family val="2"/>
          </rPr>
          <t>Acompañado de guion y del consecutivo respectivo por proceso. 
Ejemplos: RSD-01, RG-08, RC-15, RF-04</t>
        </r>
        <r>
          <rPr>
            <b/>
            <sz val="9"/>
            <color indexed="81"/>
            <rFont val="Tahoma"/>
            <family val="2"/>
          </rPr>
          <t xml:space="preserve">
 </t>
        </r>
      </text>
    </comment>
    <comment ref="G8" authorId="2" shapeId="0" xr:uid="{C23182DB-9BFA-4C47-B619-8A37BA17C4FB}">
      <text>
        <r>
          <rPr>
            <b/>
            <sz val="9"/>
            <color indexed="81"/>
            <rFont val="Tahoma"/>
            <family val="2"/>
          </rPr>
          <t xml:space="preserve">
Descripción de Riesgo: </t>
        </r>
        <r>
          <rPr>
            <sz val="9"/>
            <color indexed="81"/>
            <rFont val="Tahoma"/>
            <family val="2"/>
          </rPr>
          <t>Características del riesgo o forma en que se observa o se manifiesta.</t>
        </r>
      </text>
    </comment>
    <comment ref="H8" authorId="3" shapeId="0" xr:uid="{63E47EA0-3A86-416D-8D20-CDF86AB0A876}">
      <text>
        <r>
          <rPr>
            <sz val="9"/>
            <color indexed="81"/>
            <rFont val="Tahoma"/>
            <family val="2"/>
          </rPr>
          <t xml:space="preserve">Ver hoja Tipos de Riesgos.
</t>
        </r>
      </text>
    </comment>
    <comment ref="J8" authorId="2" shapeId="0" xr:uid="{8B61C57B-1734-4625-BD52-6A3B98F136B6}">
      <text>
        <r>
          <rPr>
            <b/>
            <sz val="9"/>
            <color indexed="81"/>
            <rFont val="Tahoma"/>
            <family val="2"/>
          </rPr>
          <t>• La PROBABILIDAD</t>
        </r>
        <r>
          <rPr>
            <sz val="9"/>
            <color indexed="81"/>
            <rFont val="Tahoma"/>
            <family val="2"/>
          </rPr>
          <t xml:space="preserve"> se analiza ¿qué tan posible es que ocurra el riesgo?, se expresa en términos de frecuencia o factibilidad, donde frecuencia implica analizar el número de eventos en un periodo determinado, se trata de hechos que se han materializado o se cuenta con un historial de situaciones o eventos asociados al riesgo; factibilidad implica analizar la presencia de factores internos y externos que pueden propiciar el riesgo, se trata en este caso de un hecho que no se ha presentado pero es posible. </t>
        </r>
      </text>
    </comment>
    <comment ref="L8" authorId="2" shapeId="0" xr:uid="{62B87311-C535-464F-8EEA-1AD3B4A094A9}">
      <text>
        <r>
          <rPr>
            <b/>
            <sz val="9"/>
            <color indexed="81"/>
            <rFont val="Tahoma"/>
            <family val="2"/>
          </rPr>
          <t>El  IMPACTO / CONSECUENCIA:</t>
        </r>
        <r>
          <rPr>
            <sz val="9"/>
            <color indexed="81"/>
            <rFont val="Tahoma"/>
            <family val="2"/>
          </rPr>
          <t xml:space="preserve"> Se entiende como las consecuencias que puede ocasionar a la organización la materialización del riesgo.
* Para evaluar el IMPACTO / CONSECUENCIA de los  </t>
        </r>
        <r>
          <rPr>
            <b/>
            <sz val="9"/>
            <color indexed="81"/>
            <rFont val="Tahoma"/>
            <family val="2"/>
          </rPr>
          <t xml:space="preserve">Riesgos de Corrupción y Fraude </t>
        </r>
        <r>
          <rPr>
            <sz val="9"/>
            <color indexed="81"/>
            <rFont val="Tahoma"/>
            <family val="2"/>
          </rPr>
          <t xml:space="preserve">se tiene la Tabla de preguntas para su calificación.
</t>
        </r>
        <r>
          <rPr>
            <b/>
            <sz val="9"/>
            <color indexed="81"/>
            <rFont val="Tahoma"/>
            <family val="2"/>
          </rPr>
          <t xml:space="preserve">
Ver Tablas de IMPACTO / CONSECUENCIAS, de acuerdo con el tipo de Riesgo.</t>
        </r>
      </text>
    </comment>
    <comment ref="N8" authorId="2" shapeId="0" xr:uid="{CFC813BC-D5D7-4CA2-830C-1FBD995F3A30}">
      <text>
        <r>
          <rPr>
            <sz val="9"/>
            <color indexed="81"/>
            <rFont val="Tahoma"/>
            <family val="2"/>
          </rPr>
          <t xml:space="preserve">Documentar el Tipo de Impacto/Consecuencia, de acuerdo con el seleccionado en las tablas.
</t>
        </r>
        <r>
          <rPr>
            <b/>
            <sz val="9"/>
            <color indexed="81"/>
            <rFont val="Tahoma"/>
            <family val="2"/>
          </rPr>
          <t>Ver Tablas de IMPACTO / CONSECUENCIAS, de acuerdo con el tipo de Riesgo.</t>
        </r>
      </text>
    </comment>
    <comment ref="O8" authorId="2" shapeId="0" xr:uid="{AB48A667-A3F0-4FA6-A8EC-828BC92973AE}">
      <text>
        <r>
          <rPr>
            <sz val="9"/>
            <color indexed="81"/>
            <rFont val="Tahoma"/>
            <family val="2"/>
          </rPr>
          <t xml:space="preserve">Permite ubicar el riesgo en la zona de acuerdo con la calificación de la probabilidad y el impacto, en este caso corresponde al punto de intersección en la matriz de calor.  
</t>
        </r>
        <r>
          <rPr>
            <b/>
            <sz val="9"/>
            <color indexed="81"/>
            <rFont val="Tahoma"/>
            <family val="2"/>
          </rPr>
          <t xml:space="preserve">
Probabilidad  vs Impacto = ZONA DE RIESGO
Ver Mapa de Calor - Zonas de Riesgo</t>
        </r>
      </text>
    </comment>
    <comment ref="P8" authorId="3" shapeId="0" xr:uid="{31C24399-19DB-463C-8F00-5EC4B3C572DA}">
      <text>
        <r>
          <rPr>
            <b/>
            <sz val="9"/>
            <color indexed="81"/>
            <rFont val="Tahoma"/>
            <family val="2"/>
          </rPr>
          <t>CONTROL</t>
        </r>
        <r>
          <rPr>
            <sz val="9"/>
            <color indexed="81"/>
            <rFont val="Tahoma"/>
            <family val="2"/>
          </rPr>
          <t xml:space="preserve">: Acción o conjunto de acciones que minimiza la probabilidad de ocurrencia de un riesgo o el impacto producido ante su materialización.
</t>
        </r>
        <r>
          <rPr>
            <b/>
            <sz val="9"/>
            <color indexed="81"/>
            <rFont val="Tahoma"/>
            <family val="2"/>
          </rPr>
          <t xml:space="preserve">
Un control por cada causa, si no hay control se escribe "No existe control"</t>
        </r>
      </text>
    </comment>
    <comment ref="Y8" authorId="4" shapeId="0" xr:uid="{35672E68-4E51-4312-8EB8-8B525FDE7DC5}">
      <text>
        <r>
          <rPr>
            <sz val="9"/>
            <color indexed="81"/>
            <rFont val="Tahoma"/>
            <family val="2"/>
          </rPr>
          <t xml:space="preserve">Escribir la evidencia y/o registro que se genera con la ejecución del CONTROL. </t>
        </r>
      </text>
    </comment>
    <comment ref="AB8" authorId="2" shapeId="0" xr:uid="{7392B1CC-3C09-4DEB-BE7E-B8B6D5FE256B}">
      <text>
        <r>
          <rPr>
            <b/>
            <sz val="9"/>
            <color indexed="81"/>
            <rFont val="Tahoma"/>
            <family val="2"/>
          </rPr>
          <t>• La PROBABILIDAD</t>
        </r>
        <r>
          <rPr>
            <sz val="9"/>
            <color indexed="81"/>
            <rFont val="Tahoma"/>
            <family val="2"/>
          </rPr>
          <t xml:space="preserve"> se analiza ¿qué tan posible es que ocurra el riesgo?, se expresa en términos de frecuencia o factibilidad, donde frecuencia implica analizar el número de eventos en un periodo determinado, se trata de hechos que se han materializado o se cuenta con un historial de situaciones o eventos asociados al riesgo; factibilidad implica analizar la presencia de factores internos y externos que pueden propiciar el riesgo, se trata en este caso de un hecho que no se ha presentado pero es posible. 
</t>
        </r>
        <r>
          <rPr>
            <b/>
            <sz val="9"/>
            <color indexed="81"/>
            <rFont val="Tahoma"/>
            <family val="2"/>
          </rPr>
          <t>Probabilidad inherente – (Probabilidad Inherente * Control)</t>
        </r>
      </text>
    </comment>
    <comment ref="AD8" authorId="2" shapeId="0" xr:uid="{F3911D0F-C57E-4803-8253-EE519ABFECD6}">
      <text>
        <r>
          <rPr>
            <b/>
            <sz val="9"/>
            <color indexed="81"/>
            <rFont val="Tahoma"/>
            <family val="2"/>
          </rPr>
          <t>El  IMPACTO / CONSECUENCIA:</t>
        </r>
        <r>
          <rPr>
            <sz val="9"/>
            <color indexed="81"/>
            <rFont val="Tahoma"/>
            <family val="2"/>
          </rPr>
          <t xml:space="preserve"> Se entiende como las consecuencias que puede ocasionar a la organización la materialización del riesgo.
Impacto inherente – (Impacto Inherente * Control)
* Para evaluar el IMPACTO / CONSECUENCIA de los  </t>
        </r>
        <r>
          <rPr>
            <b/>
            <sz val="9"/>
            <color indexed="81"/>
            <rFont val="Tahoma"/>
            <family val="2"/>
          </rPr>
          <t xml:space="preserve">Riesgos de Corrupción y Fraude </t>
        </r>
        <r>
          <rPr>
            <sz val="9"/>
            <color indexed="81"/>
            <rFont val="Tahoma"/>
            <family val="2"/>
          </rPr>
          <t>se tiene la Tabla de preguntas para su calificación.</t>
        </r>
      </text>
    </comment>
    <comment ref="AF8" authorId="3" shapeId="0" xr:uid="{82852745-6A86-40C5-A879-BD072BA7FA77}">
      <text>
        <r>
          <rPr>
            <b/>
            <sz val="9"/>
            <color indexed="81"/>
            <rFont val="Tahoma"/>
            <family val="2"/>
          </rPr>
          <t xml:space="preserve">PROBABILIDAD vs IMPACTO = ZONA DEL RIESGO 
</t>
        </r>
        <r>
          <rPr>
            <sz val="9"/>
            <color indexed="81"/>
            <rFont val="Tahoma"/>
            <family val="2"/>
          </rPr>
          <t xml:space="preserve">
Determinar según punto de intersección en el mapa de calor</t>
        </r>
      </text>
    </comment>
    <comment ref="S9" authorId="3" shapeId="0" xr:uid="{E50769CE-C4D1-4109-8787-9DEEBD455427}">
      <text>
        <r>
          <rPr>
            <b/>
            <sz val="9"/>
            <color indexed="81"/>
            <rFont val="Tahoma"/>
            <family val="2"/>
          </rPr>
          <t>* Control PREVENTIVO:</t>
        </r>
        <r>
          <rPr>
            <sz val="9"/>
            <color indexed="81"/>
            <rFont val="Tahoma"/>
            <family val="2"/>
          </rPr>
          <t xml:space="preserve"> Se realiza </t>
        </r>
        <r>
          <rPr>
            <b/>
            <sz val="9"/>
            <color indexed="81"/>
            <rFont val="Tahoma"/>
            <family val="2"/>
          </rPr>
          <t>ANTES</t>
        </r>
        <r>
          <rPr>
            <sz val="9"/>
            <color indexed="81"/>
            <rFont val="Tahoma"/>
            <family val="2"/>
          </rPr>
          <t xml:space="preserve"> de ejecutar la actividad y permite evitar desviaciones.
</t>
        </r>
        <r>
          <rPr>
            <b/>
            <sz val="9"/>
            <color indexed="81"/>
            <rFont val="Tahoma"/>
            <family val="2"/>
          </rPr>
          <t xml:space="preserve">
*CONTROL DETECTIVO</t>
        </r>
        <r>
          <rPr>
            <sz val="9"/>
            <color indexed="81"/>
            <rFont val="Tahoma"/>
            <family val="2"/>
          </rPr>
          <t xml:space="preserve">: Se realiza </t>
        </r>
        <r>
          <rPr>
            <b/>
            <sz val="9"/>
            <color indexed="81"/>
            <rFont val="Tahoma"/>
            <family val="2"/>
          </rPr>
          <t>EN EL MOMENTO</t>
        </r>
        <r>
          <rPr>
            <sz val="9"/>
            <color indexed="81"/>
            <rFont val="Tahoma"/>
            <family val="2"/>
          </rPr>
          <t xml:space="preserve"> de ejecutar la actividad.</t>
        </r>
      </text>
    </comment>
  </commentList>
</comments>
</file>

<file path=xl/sharedStrings.xml><?xml version="1.0" encoding="utf-8"?>
<sst xmlns="http://schemas.openxmlformats.org/spreadsheetml/2006/main" count="272" uniqueCount="175">
  <si>
    <r>
      <rPr>
        <sz val="11"/>
        <rFont val="Arial"/>
        <family val="2"/>
      </rPr>
      <t>Nombre del Proceso</t>
    </r>
    <r>
      <rPr>
        <b/>
        <sz val="11"/>
        <rFont val="Arial"/>
        <family val="2"/>
      </rPr>
      <t xml:space="preserve">
                                                PLANEACIÓN ESTRATEGICA</t>
    </r>
  </si>
  <si>
    <r>
      <rPr>
        <b/>
        <sz val="10"/>
        <rFont val="Arial"/>
        <family val="2"/>
      </rPr>
      <t>Código:</t>
    </r>
    <r>
      <rPr>
        <sz val="10"/>
        <rFont val="Arial"/>
        <family val="2"/>
      </rPr>
      <t xml:space="preserve"> PE-FT-004</t>
    </r>
  </si>
  <si>
    <r>
      <rPr>
        <b/>
        <sz val="10"/>
        <rFont val="Arial"/>
        <family val="2"/>
      </rPr>
      <t>Versión:</t>
    </r>
    <r>
      <rPr>
        <sz val="10"/>
        <rFont val="Arial"/>
        <family val="2"/>
      </rPr>
      <t xml:space="preserve"> 2</t>
    </r>
  </si>
  <si>
    <r>
      <rPr>
        <sz val="11"/>
        <rFont val="Arial"/>
        <family val="2"/>
      </rPr>
      <t>Nombre del Formato</t>
    </r>
    <r>
      <rPr>
        <b/>
        <sz val="11"/>
        <rFont val="Arial"/>
        <family val="2"/>
      </rPr>
      <t xml:space="preserve">               
                                                 MAPA DE RIESGOS INSTITUCIONAL</t>
    </r>
  </si>
  <si>
    <r>
      <rPr>
        <b/>
        <sz val="10"/>
        <rFont val="Arial"/>
        <family val="2"/>
      </rPr>
      <t>Fecha última revisión:</t>
    </r>
    <r>
      <rPr>
        <sz val="10"/>
        <rFont val="Arial"/>
        <family val="2"/>
      </rPr>
      <t xml:space="preserve">
03 - 01 -2022
</t>
    </r>
  </si>
  <si>
    <r>
      <rPr>
        <b/>
        <sz val="10"/>
        <rFont val="Arial"/>
        <family val="2"/>
      </rPr>
      <t xml:space="preserve">Páginas: </t>
    </r>
    <r>
      <rPr>
        <sz val="10"/>
        <rFont val="Arial"/>
        <family val="2"/>
      </rPr>
      <t>1 de 1</t>
    </r>
  </si>
  <si>
    <t>IDENTIFICACIÓN</t>
  </si>
  <si>
    <r>
      <t xml:space="preserve">ANÁLISIS Y VALORACIÓN DEL RIESGO INHERENTE 
</t>
    </r>
    <r>
      <rPr>
        <sz val="10"/>
        <rFont val="Arial"/>
        <family val="2"/>
      </rPr>
      <t>(antes de controles)</t>
    </r>
  </si>
  <si>
    <t>DETERMINACIÓN DE CONTROLES</t>
  </si>
  <si>
    <r>
      <t xml:space="preserve">VALORACIÓN DEL RIESGO RESIDUAL 
</t>
    </r>
    <r>
      <rPr>
        <sz val="10"/>
        <rFont val="Arial"/>
        <family val="2"/>
      </rPr>
      <t>(después de controles)</t>
    </r>
  </si>
  <si>
    <t xml:space="preserve">Indicador (i) (ISODoc)  o
(m) Mecanismo de Seguimiento del Riesgo (Primera Línea)
</t>
  </si>
  <si>
    <r>
      <t xml:space="preserve">Acciones para Abordar Riesgo Residual
</t>
    </r>
    <r>
      <rPr>
        <sz val="10"/>
        <rFont val="Arial"/>
        <family val="2"/>
      </rPr>
      <t>(número de la acción en ISODoc)</t>
    </r>
  </si>
  <si>
    <t>SEGUIMIENTO</t>
  </si>
  <si>
    <t xml:space="preserve">PROCESO </t>
  </si>
  <si>
    <t>Área/ Dependencia responsable del riesgo</t>
  </si>
  <si>
    <r>
      <t xml:space="preserve">Responsable(s) del Riesgo
</t>
    </r>
    <r>
      <rPr>
        <sz val="10"/>
        <rFont val="Arial"/>
        <family val="2"/>
      </rPr>
      <t>(cargo)</t>
    </r>
  </si>
  <si>
    <r>
      <t xml:space="preserve">Tipo de Causa
</t>
    </r>
    <r>
      <rPr>
        <sz val="10"/>
        <rFont val="Arial"/>
        <family val="2"/>
      </rPr>
      <t>(Externa o
Interna)</t>
    </r>
  </si>
  <si>
    <r>
      <t xml:space="preserve">Causa(s)
</t>
    </r>
    <r>
      <rPr>
        <sz val="10"/>
        <rFont val="Arial"/>
        <family val="2"/>
      </rPr>
      <t>(escribir una causa por fila)</t>
    </r>
  </si>
  <si>
    <t>Descripción del Riesgo 
(Qué, Cómo y por Qué?</t>
  </si>
  <si>
    <t>Clasificación de Riesgo</t>
  </si>
  <si>
    <t>Consecuencias Potenciales del Riesgo</t>
  </si>
  <si>
    <t>Probabiliad</t>
  </si>
  <si>
    <t>Valor Numérico de la Probabilidad</t>
  </si>
  <si>
    <t>Impacto</t>
  </si>
  <si>
    <t>Valor numérico del Impacto</t>
  </si>
  <si>
    <t>Descripción de Impacto</t>
  </si>
  <si>
    <r>
      <t xml:space="preserve">Zona de Riesgo Inherente 
</t>
    </r>
    <r>
      <rPr>
        <b/>
        <sz val="10"/>
        <color rgb="FF0070C0"/>
        <rFont val="Arial"/>
        <family val="2"/>
      </rPr>
      <t xml:space="preserve">(Severidad) </t>
    </r>
  </si>
  <si>
    <r>
      <t xml:space="preserve">Descripción del control
</t>
    </r>
    <r>
      <rPr>
        <sz val="10"/>
        <rFont val="Arial"/>
        <family val="2"/>
      </rPr>
      <t>(Un control por cada causa, si no hay control se escribe "No existe control")</t>
    </r>
  </si>
  <si>
    <t>Cargo del Ejecutor del Control</t>
  </si>
  <si>
    <t>Frecuencia del Control</t>
  </si>
  <si>
    <r>
      <t xml:space="preserve">Tipo
</t>
    </r>
    <r>
      <rPr>
        <sz val="10"/>
        <rFont val="Arial"/>
        <family val="2"/>
      </rPr>
      <t>(Prevenir, detectar o corregir)</t>
    </r>
  </si>
  <si>
    <t>Implementación</t>
  </si>
  <si>
    <t>Documentación</t>
  </si>
  <si>
    <t>Evidencia Aplicación del Control</t>
  </si>
  <si>
    <t>Resultado Evaluación del Control</t>
  </si>
  <si>
    <t>Probabilidad</t>
  </si>
  <si>
    <t>Valor numérico de la PROBABILIDAD</t>
  </si>
  <si>
    <t>Zona de Riesgo Residual</t>
  </si>
  <si>
    <t xml:space="preserve">Nivel de Aceptación del Riesgo
</t>
  </si>
  <si>
    <t>Fecha del Reporte</t>
  </si>
  <si>
    <t>Acciones Adelantadas</t>
  </si>
  <si>
    <t>Responsable</t>
  </si>
  <si>
    <t>Evidencia de las acciones adelantadas</t>
  </si>
  <si>
    <t>Análisis del Indicador</t>
  </si>
  <si>
    <t>¿El riesgo se materializó?</t>
  </si>
  <si>
    <t xml:space="preserve">¿Las actividades que se desarrollan en el control realmente buscan por si sola prevenir o detectar las causas que pueden dar origen al riesgo, Ej.: verificar, validar, cotejar, comparar, revisar, etc.? </t>
  </si>
  <si>
    <t xml:space="preserve">¿Las observaciones, desviaciones o diferencias identificadas como resultados de la ejecución del control son investigadas y re-sueltas de manera oportuna? </t>
  </si>
  <si>
    <t>¿Se deja evidencia o rastro de la ejecución del control que permita a cualquier tercero con la evidencia llegar a la misma conclusión?</t>
  </si>
  <si>
    <t>Código y Nombre completo del documento</t>
  </si>
  <si>
    <t>¿Se genera alguna evidencia y/o registro con la ejecución del control?</t>
  </si>
  <si>
    <t>Documento Evidencia</t>
  </si>
  <si>
    <t>SI</t>
  </si>
  <si>
    <t>NO</t>
  </si>
  <si>
    <t>¿Por qué?</t>
  </si>
  <si>
    <t>Gestión de Bienes y Servicios</t>
  </si>
  <si>
    <t>Contratos</t>
  </si>
  <si>
    <t>Subdirector Administrativo y Financiero
Líder de Gestión de Bienes y Servicios</t>
  </si>
  <si>
    <t>Interno</t>
  </si>
  <si>
    <t>Detección de necesidades y términos de referencia direccionados a favorecer un proponente específico.</t>
  </si>
  <si>
    <t>RC-01</t>
  </si>
  <si>
    <t>Posibilidad de afectación reputacional y económica, por favorecer proponentes a través del direccionamiento o descalificación de estos en el proceso de selección, con la incorporación de requisitos que desconocen el principio de selección objetiva, igualdad y la aplicación de criterios parciales o ambiguos en la evaluación de las propuestas.</t>
  </si>
  <si>
    <t>Riesgo de corrupción</t>
  </si>
  <si>
    <t>Sanciones disciplinarias 
Pérdidas económicas
No cumplimiento de disposiciones normativas</t>
  </si>
  <si>
    <t>MEDIA</t>
  </si>
  <si>
    <t>MAYOR (RC-F)</t>
  </si>
  <si>
    <t>Genera altas consecuencias sobre la entidad.</t>
  </si>
  <si>
    <t>ALTO (RC/F)</t>
  </si>
  <si>
    <t>Continua</t>
  </si>
  <si>
    <t>Preventivo</t>
  </si>
  <si>
    <t>Manual</t>
  </si>
  <si>
    <t>Documentado</t>
  </si>
  <si>
    <t>BS-FT-001 Detección de necesidades y solicitud de certificado presupuestal 
BS-FT-002 Términos de referencia</t>
  </si>
  <si>
    <t>MODERADO</t>
  </si>
  <si>
    <t>REDUCIR EL RIESGO</t>
  </si>
  <si>
    <t>No aplica</t>
  </si>
  <si>
    <t>Evaluación direccionada para favorecer a un oferente.</t>
  </si>
  <si>
    <t>Detectivo</t>
  </si>
  <si>
    <t>Gestión Financiera</t>
  </si>
  <si>
    <t>Financiera</t>
  </si>
  <si>
    <t>Subdirector Administrativo y Financiero
Líder de Gestión Financiera</t>
  </si>
  <si>
    <t>RC-02</t>
  </si>
  <si>
    <t>Sanciones disciplinarias 
Pérdidas económicas
Pérdida de credibilidad</t>
  </si>
  <si>
    <t>Genera medianas consecuencias sobre la entidad.</t>
  </si>
  <si>
    <t>Líder de gestión financiera</t>
  </si>
  <si>
    <t>Con Registro</t>
  </si>
  <si>
    <t>MODERADO (RC/F)</t>
  </si>
  <si>
    <t>Manipulación de los sistemas de información del proceso gestión financiera (claves, tokens)</t>
  </si>
  <si>
    <t>RC-03</t>
  </si>
  <si>
    <t>Regulación</t>
  </si>
  <si>
    <t>Debilidades en los controles en cualquiera de las fases del proyecto regulatorio.</t>
  </si>
  <si>
    <t>RC-4</t>
  </si>
  <si>
    <t>Acción u omisión en la definición del contenido de los proyectos regulatorios, o afectación de los tiempos normales para su expedición con el fin de favorecer o afectar intereses particulares que se apartan de los objetivos constitucionales y legales a cambio de beneficios para un funcionario o de un tercero.</t>
  </si>
  <si>
    <t>Pérdida reputacional
Incumplimiento de los objetivos de la comisión. 
Sanciones o condenas.</t>
  </si>
  <si>
    <t>MAYOR</t>
  </si>
  <si>
    <t xml:space="preserve">Grupo de trabajo de cada proyecto regulatorio
Experto lider del tema </t>
  </si>
  <si>
    <t>Procedimiento de regulación general
Procedimiento de regulación particular</t>
  </si>
  <si>
    <t>ALTO</t>
  </si>
  <si>
    <t>(m) Formato de planificación del diseño RG-FT-001 
(m) RG-FT-002 Revisión de la regulación
(m) Acta de Comité de Expertos
(m)  Acta de Sesión CREG
(m)  Documento soporte (Consulta) si aplica
Documentos diligenciados durante el período de evaluación.</t>
  </si>
  <si>
    <t>Gestión Documental</t>
  </si>
  <si>
    <t>Líder proceso de  Gestión Documental</t>
  </si>
  <si>
    <t>Pérdida premeditada de información.</t>
  </si>
  <si>
    <t>RC-05</t>
  </si>
  <si>
    <t>BAJA</t>
  </si>
  <si>
    <t>CATASTRÓFICO (RC-F)</t>
  </si>
  <si>
    <t>Profesional de gestión documental</t>
  </si>
  <si>
    <t>*GD-PR-001 Procedimiento reconstrucción de expedientes
*Informe diagnóstico
IT-PR-204-Procedimiento acceso a áreas seguras.
GD FT 005 Constancia de Acceso a la Información de Expedientes</t>
  </si>
  <si>
    <t>Informe diagnóstico con la propuesta para adopción de estrategias preventivas.
Control de acceso al archivo de gestión</t>
  </si>
  <si>
    <t>(m) Verificación trimestral de los prestamos de información</t>
  </si>
  <si>
    <t>Gestión Humana</t>
  </si>
  <si>
    <t>Subdirector Administrativo y Financiero
Líder proceso de  Gestión Humana</t>
  </si>
  <si>
    <t>Interna y Externa</t>
  </si>
  <si>
    <t>Deficiencia en la verificación del cumplimiento de requisitos para el cargo.</t>
  </si>
  <si>
    <t>RC-06</t>
  </si>
  <si>
    <t>Posibilidad de afectación reputacional por direccionamiento en la vinculación de personal en favor propio o de un tercero.</t>
  </si>
  <si>
    <t>Pérdida de credibilidad 
Imagen institucional afectada en el orden nacional
Acciones disciplinarias y fiscales</t>
  </si>
  <si>
    <t>Profesional de gestión humana</t>
  </si>
  <si>
    <t>GH-PR-001 Selección y vinculación
GH-FT-017 Verificación de requisitos.</t>
  </si>
  <si>
    <t>Formato de verificación de requisitos</t>
  </si>
  <si>
    <t>Extralimitación de funciones.</t>
  </si>
  <si>
    <t xml:space="preserve">El subdirector administrativo y financiero cada vez que se realiza la verificación del cumplimiento de requisitos para el ingreso de funcionarios, realizará la validación de los mismos (físico o por correo electrónico) previo a la presentación de los candidatos al Comité de Expertos o Director Ejecutivo según corresponda. En el evento de encontrar inconsistencias, solicitará informe por escrito al responsable de gestión humana para que se explique o corrija la situación presentada. </t>
  </si>
  <si>
    <t>Subdirector administrativo y financiero
Profesional de gestión humana</t>
  </si>
  <si>
    <t>GH-PR-001 Selección y vinculación</t>
  </si>
  <si>
    <t>Formato de verificación de requisitos validado y con visto bueno del Subdirector</t>
  </si>
  <si>
    <t>Gestión de Control y Evaluación</t>
  </si>
  <si>
    <t>Control Interno</t>
  </si>
  <si>
    <t>Jefe Oficina de Control Interno</t>
  </si>
  <si>
    <t>Omisión voluntaria en los reportes de actos detectados en las auditorías y/o seguimientos, para el beneficio propio o de un tercero.</t>
  </si>
  <si>
    <t>RC-07</t>
  </si>
  <si>
    <t>Posibilidad de pérdida reputacional por insatisfacción de los grupos de valor debido a errores o inconsistencias en el desarrollo de las auditorías al sistema de control interno.</t>
  </si>
  <si>
    <t xml:space="preserve">Sanciones disciplinarias
No cumplimiento de disposiciones normativas
Reprocesos administrativos </t>
  </si>
  <si>
    <t>El líder de control interno en ejercicio de sus funciones cada vez que evidencie errores, desaciertos, irregularidades financiera, administrativas, desviaciones o presuntas irregularidades respecto a todas las actividades, operaciones y actuaciones, así como a la administración de la información y los recursos de la entidad que evidencien posibles actos de corrupción, informará al director ejecutivo con copia a la secretaria general de la presidencia de la republica y a la secretaria de transparencia, adjuntando a la copia de esta última instancia, el formato establecido para tal fin. 
En auditorias de gestión, el jefe de control interno revisa el informe preliminar antes de ser enviado al líder del proceso y/o grupos de valor correspondientes con el propósito de asegurar la entrega de informes precisos, objetivos, claros, concisos, constructivos, completos y oportunos. En caso de inconsistencia devuelve el informe al auditor para sus ajustes vía correo electrónico.</t>
  </si>
  <si>
    <t>Líder control interno
Profesional control interno</t>
  </si>
  <si>
    <t>GC-PR-001 Control interno</t>
  </si>
  <si>
    <t>Informes de auditoría</t>
  </si>
  <si>
    <t xml:space="preserve">(m) 
Seguimiento sistema control interno
No. de actos de corrupción o irregularidad administrativa reportados a los entes de control y vigilancia deben de ser iguales a los actos de corrupción o irregularidades presentados
</t>
  </si>
  <si>
    <t>FECHA/ Versión</t>
  </si>
  <si>
    <t>DESCRIPCIÓN DEL CAMBIO</t>
  </si>
  <si>
    <t>ELABORADO POR:
(nombre y cargo)</t>
  </si>
  <si>
    <t>REVISADO POR:
(nombre y cargo)</t>
  </si>
  <si>
    <t>APROBADO POR:
(nombre y cargo)</t>
  </si>
  <si>
    <t>Líder de proceso/riesgo</t>
  </si>
  <si>
    <t>Líder gestión de mejoramiento</t>
  </si>
  <si>
    <t>Director ejecutivo
Expertos comisionados
Líder de Regulación
Asesor de Regulación</t>
  </si>
  <si>
    <t xml:space="preserve">(m) Relación entre:
 No. Hojas de Vida que Cumplen RM/No. Hojas de Vida Postuladas*100
</t>
  </si>
  <si>
    <t>Formato de planificación del diseño RG-FT-001 
Revisión de la regulación RG-FT-002
Acta de comité de expertos
RG-FT-003 
Acta de sesión CREG
RG-FT-004
Documento soporte (Consulta)</t>
  </si>
  <si>
    <t xml:space="preserve">Comité Institucional de Gestión y Desempeño
Fecha: </t>
  </si>
  <si>
    <t>Tipo
Riesgo
RG-X
RSI-X
RC-X
RF-X
RFi-X</t>
  </si>
  <si>
    <t>El líder de gestión humana, cada vez que se vaya a proveer una vacante, consolida las hojas vida de los aspirantes, verifica que se cumplan los requisitos del cargo en el manual de funciones vigente y diligencia el formato de verificación de requisitos. En caso de identificar inconsistencia informará a la subdirección administrativa y financiera.</t>
  </si>
  <si>
    <t xml:space="preserve">Líder de adquisición de bienes y servicios (contratación)
</t>
  </si>
  <si>
    <t>Acta de comité de compras
Detección de necesidades</t>
  </si>
  <si>
    <t xml:space="preserve">(m) Procesos de contratación:
El analisis realizado de acuerdo al cumplimiento de requisitos etapa precontractual . Fuente Secop II
</t>
  </si>
  <si>
    <t>El líder de adquisición de bienes y servicios (contratación), cada vez que recibe términos de referencia para un proceso de contratación, revisa que contengan las respectivas firmas del funcionario solicitante de la contratación y la firma del Ordenador del Gasto, así mismo que estos hayan sido aprobados por el Comité de Expertos o por el Comité de compras de bienes y servicios , en caso de que estos no cumplan con este requisito, serán devueltos al funcionario que solicita la contratación, dejando constancia mediante correo electrónico.</t>
  </si>
  <si>
    <t>BS-FT-011 Acta del comité de compras de bienes y servicios</t>
  </si>
  <si>
    <t>Acta del comité de compras de bienes y servicios
Informe del grupo evaluador</t>
  </si>
  <si>
    <t>Deficiencia en la validación de los requerimientos para el pago de obligaciones de la Entidad.</t>
  </si>
  <si>
    <t xml:space="preserve">
Posibilidad de pérdida reputacional por afectación económica debido al inadecuado pago del beneficiario en el momento de registrar la orden de pago desde el sistema integrado de información financiera.
</t>
  </si>
  <si>
    <t>Posibilidad de afectación reputacional por utilizar la administración de  los procesos de la entidad, para obtener beneficio propio o favorecer a un tercero en el momento de realizar inadecuadamente los pagos de la Entidad.</t>
  </si>
  <si>
    <t>Comprobante de pago generado desde el sistema integrado de información financiera SIIF Nación.</t>
  </si>
  <si>
    <t>Reporte de pagos generado desde el sistema integrado de información financiera SIIF Nación.</t>
  </si>
  <si>
    <t xml:space="preserve">Reporte de ususarios y perfiles activos en el sistema integrado de información financiera SIIF Nación.
Comprobante de pago generado desde el sistema integrado de información financiera SIIF Nación.
</t>
  </si>
  <si>
    <t>Reporte de ususarios y perfiles activos en el sistema integrado de información financiera SIIF Nación.</t>
  </si>
  <si>
    <t>(m) Proceso de trámite de pagos:
El Seguimiento realizado de acuerdo al cumplimiento de requisitos de los soportes de pagos. Fuente Sistema de Gestión Documental de la Entidad.</t>
  </si>
  <si>
    <t xml:space="preserve">(m) El seguimiento realizado de acuerdo a los usuarios y perfiles autorizados para realizar los procesos en SIIF Nación. Fuente SIIF Nación.
</t>
  </si>
  <si>
    <t>Posibilidad de pérdida reputacional por pérdida de confidencialidad debido a inadecuada configuración de roles y permisos en el sistema de gestión documental AZ Digital</t>
  </si>
  <si>
    <t>25/01/2024_V1</t>
  </si>
  <si>
    <t>31/01/2024_V1</t>
  </si>
  <si>
    <t>El grupo evaluador asignado, cada vez que presente informe de evaluación ante el comité de compras de bienes y servicios según sea el caso, deberá dejar constancia de la aplicación de los criterios establecidos en los términos de referencia como soporte a la recomendación de adjudicación o declaratoria desierta del proceso. En los eventos en los cuales los criterios definidos en los términos de referencia sean confusos o no permitan una evaluación objetiva, deberán informarlo por escrito vía email y establecer la imposibilidad de realizar la evaluación, a efectos de tomar las acciones correctivas del caso.</t>
  </si>
  <si>
    <t xml:space="preserve">Líder de adquisición de bienes y servicios (contratación)
Grupo evaluador del proceso contractual
</t>
  </si>
  <si>
    <t>La entidad cuenta con el sistema electrónico de gestión documental, el cual contiene  el flujo de trabajo para el registro y pago de las obligaciones de la entidad por etapas y aprobaciones mediante firma electrónica, para este proceso se realiza la asignación de usos, perfiles y permisos a los funcionarios correspondientes al proceso. Estos administran, desde la creación del tercero, la expedición de documentos presupuestales en SIIF: CDP, CRP, registran la  cadena presupuestal. Una vez asignados los roles, se determinan tres (3) controles de revisión, así:
1- En central de cuentas se realiza la validación y completitud de los soportes para obligación y pago; así como el recibido a satisfacción - RS. De haber inconsistencias devolverá la documentación con las observaciones correspondientes a quien haya lugar (supervisor, presupuesto, contabilidad, entre otros). Subsanadas las inconsistencias se continuará con el trámite de pago.
2- Con obligación presupuestal en SIIF, se verifica que cumple con los requisitos para el trámite del pago.
3- Con el pago,  se valida nuevamente los soportes de pago y en conformidad, se autoriza el giro al beneficiario final a través de la Cuenta Única Nacional de la Dirección del Tesoro -MHCP.</t>
  </si>
  <si>
    <t>La subdirección administrativa y financiera de la CREG, es la encargada de autorizar a los funcionarios de acuerdo a sus funciones, la activación de los roles y perfiles en el sistema SIIF Nación. En caso de esto no suceda el líder de gestión financiera solicitará autorización al Director Ejecutivo y procederá a la asignación de roles y permisos.</t>
  </si>
  <si>
    <t>Los responsables de la aplicación del control según corresponda, lo aplicarán así-.
Preventivo:
El reglamento de la Comisión y los procedimientos de diseño y desarrollo (regulación general) y regulación particular aseguran que:
Las fases de planificación y desarrollo de cada proyecto, están a cargo de un equipo de profesionales competentes ; ninguna decisión se toma de forma individual.
En las fases de revisión / verificación participan entes externos: Ministerio de Minas y Energía,  SIC. Ministerio de Hacienda, DNP y SSPD.
Los proyectos de temas generales se someten a consulta pública.
Se identifican requisitos que debe cumplir la regulación como punto de partida y control para su desarrollo.
Correctivo:
Nueva reglamentación.</t>
  </si>
  <si>
    <t>El líder de gestión documental verifica que la solicitud para crear, modificar o inactivar usuario sea realizada por el líder de informática de tecnología a fin de garantizar la asignación de permisos conforme al rol a desempeñar en los usuarios del sistema, validando el estado de los mismos. En caso de que esto no suceda se solicitará al Director Ejecutivo su autorización para ser ejecutado por el administrador de la herramienta de gestión documental.</t>
  </si>
  <si>
    <t>Formulación mapa de riesgos de fraude, fiscal y corrupción 2024.
Versión preliminar.
Publicación en la pagina web para la ciudadanía y otras partes interesadas, del 24 de enero de 2024 al 29 de enero 2024.</t>
  </si>
  <si>
    <t>Aprobación mapa de riesgos de fraude, fiscal y corrupción 2024.CIGD de fecha xx de enero de 2024.</t>
  </si>
  <si>
    <t xml:space="preserve">Líder planeación estratégica
Líder gestión de mejoramiento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</si>
</sst>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b/>
      <sz val="10"/>
      <name val="Arial"/>
      <family val="2"/>
    </font>
    <font>
      <sz val="10"/>
      <color theme="1"/>
      <name val="Arial"/>
      <family val="2"/>
    </font>
    <font>
      <b/>
      <sz val="10"/>
      <color indexed="8"/>
      <name val="Arial"/>
      <family val="2"/>
    </font>
    <font>
      <b/>
      <sz val="10"/>
      <color theme="1"/>
      <name val="Arial"/>
      <family val="2"/>
    </font>
    <font>
      <sz val="10"/>
      <color indexed="8"/>
      <name val="Arial"/>
      <family val="2"/>
    </font>
    <font>
      <sz val="11"/>
      <color theme="1"/>
      <name val="Arial"/>
      <family val="2"/>
    </font>
    <font>
      <b/>
      <sz val="10"/>
      <color rgb="FF0070C0"/>
      <name val="Arial"/>
      <family val="2"/>
    </font>
    <font>
      <sz val="10"/>
      <color rgb="FF333333"/>
      <name val="Arial"/>
      <family val="2"/>
    </font>
    <font>
      <sz val="9"/>
      <color theme="1"/>
      <name val="Arial"/>
      <family val="2"/>
    </font>
    <font>
      <b/>
      <sz val="12"/>
      <name val="Arial"/>
      <family val="2"/>
    </font>
    <font>
      <b/>
      <sz val="12"/>
      <color theme="1"/>
      <name val="Arial"/>
      <family val="2"/>
    </font>
    <font>
      <b/>
      <sz val="9"/>
      <color theme="1"/>
      <name val="Arial"/>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FFE599"/>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rgb="FFFFFFCC"/>
        <bgColor rgb="FF000000"/>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200">
    <xf numFmtId="0" fontId="0" fillId="0" borderId="0" xfId="0"/>
    <xf numFmtId="0" fontId="2" fillId="0" borderId="1" xfId="0" applyFont="1" applyBorder="1" applyAlignment="1">
      <alignment horizontal="center" vertical="center" wrapText="1"/>
    </xf>
    <xf numFmtId="0" fontId="0" fillId="0" borderId="0" xfId="0" applyAlignment="1">
      <alignment horizontal="center"/>
    </xf>
    <xf numFmtId="0" fontId="6" fillId="0" borderId="0" xfId="0" applyFont="1"/>
    <xf numFmtId="0" fontId="0" fillId="0" borderId="0" xfId="0" applyAlignment="1">
      <alignment horizontal="center" vertical="center"/>
    </xf>
    <xf numFmtId="0" fontId="5" fillId="0" borderId="0" xfId="0" applyFont="1" applyAlignment="1">
      <alignment horizontal="center" vertical="center" wrapText="1"/>
    </xf>
    <xf numFmtId="0" fontId="7"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9" fontId="2" fillId="0" borderId="0" xfId="1" applyFont="1" applyFill="1" applyBorder="1" applyAlignment="1" applyProtection="1">
      <alignment vertical="center" wrapText="1"/>
      <protection locked="0"/>
    </xf>
    <xf numFmtId="9" fontId="2" fillId="0" borderId="0" xfId="1"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7" fillId="0" borderId="0" xfId="0" applyFont="1" applyAlignment="1">
      <alignment vertical="center"/>
    </xf>
    <xf numFmtId="9" fontId="7" fillId="0" borderId="0" xfId="1" applyFont="1" applyFill="1" applyBorder="1" applyAlignment="1">
      <alignment vertical="center"/>
    </xf>
    <xf numFmtId="0" fontId="9" fillId="0" borderId="0" xfId="0" applyFont="1" applyAlignment="1" applyProtection="1">
      <alignment vertical="center"/>
      <protection locked="0"/>
    </xf>
    <xf numFmtId="9" fontId="9" fillId="0" borderId="0" xfId="1" applyFont="1" applyFill="1" applyBorder="1" applyAlignment="1" applyProtection="1">
      <alignment vertical="center"/>
      <protection locked="0"/>
    </xf>
    <xf numFmtId="0" fontId="9" fillId="0" borderId="0" xfId="0" applyFont="1" applyAlignment="1" applyProtection="1">
      <alignment horizontal="center" vertical="center"/>
      <protection locked="0"/>
    </xf>
    <xf numFmtId="0" fontId="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vertical="center" wrapText="1"/>
    </xf>
    <xf numFmtId="9" fontId="2" fillId="0" borderId="0" xfId="1" applyFont="1" applyFill="1" applyBorder="1" applyAlignment="1">
      <alignment horizontal="center" vertical="center" wrapText="1"/>
    </xf>
    <xf numFmtId="0" fontId="10" fillId="0" borderId="0" xfId="0" applyFont="1"/>
    <xf numFmtId="0" fontId="10" fillId="0" borderId="0" xfId="0" applyFont="1" applyAlignment="1">
      <alignment horizontal="left"/>
    </xf>
    <xf numFmtId="0" fontId="5" fillId="11" borderId="1" xfId="0" applyFont="1" applyFill="1" applyBorder="1" applyAlignment="1">
      <alignment horizontal="center" vertical="top" wrapText="1"/>
    </xf>
    <xf numFmtId="0" fontId="2" fillId="4" borderId="1" xfId="0" applyFont="1" applyFill="1" applyBorder="1" applyAlignment="1">
      <alignment horizontal="center" vertical="center" wrapText="1"/>
    </xf>
    <xf numFmtId="0" fontId="10" fillId="0" borderId="0" xfId="0" applyFont="1" applyAlignment="1">
      <alignment horizontal="center" vertical="center"/>
    </xf>
    <xf numFmtId="0" fontId="2"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lignment vertical="center" wrapText="1"/>
    </xf>
    <xf numFmtId="9" fontId="2" fillId="0" borderId="11" xfId="1" applyFont="1" applyFill="1" applyBorder="1" applyAlignment="1" applyProtection="1">
      <alignment horizontal="center" vertical="center" wrapText="1"/>
      <protection locked="0"/>
    </xf>
    <xf numFmtId="9" fontId="2" fillId="0" borderId="11" xfId="1" applyFont="1" applyFill="1" applyBorder="1" applyAlignment="1" applyProtection="1">
      <alignment horizontal="center" vertical="center" wrapText="1"/>
    </xf>
    <xf numFmtId="0" fontId="12" fillId="0" borderId="1" xfId="0" applyFont="1" applyBorder="1" applyAlignment="1" applyProtection="1">
      <alignment vertical="top"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9" fontId="2" fillId="0" borderId="1" xfId="1" applyFont="1" applyFill="1" applyBorder="1" applyAlignment="1" applyProtection="1">
      <alignment horizontal="center" vertical="center" wrapText="1"/>
      <protection locked="0"/>
    </xf>
    <xf numFmtId="9" fontId="5" fillId="0" borderId="1" xfId="0" applyNumberFormat="1" applyFont="1" applyBorder="1" applyAlignment="1">
      <alignment horizontal="center" vertical="center" wrapText="1"/>
    </xf>
    <xf numFmtId="9" fontId="6" fillId="0" borderId="1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6" fillId="0" borderId="1" xfId="0" applyFont="1" applyBorder="1" applyAlignment="1">
      <alignment vertical="center"/>
    </xf>
    <xf numFmtId="0" fontId="6" fillId="0" borderId="1"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12" borderId="1" xfId="2" applyFill="1" applyBorder="1" applyAlignment="1" applyProtection="1">
      <alignment horizontal="center" vertical="center" wrapText="1"/>
      <protection locked="0"/>
    </xf>
    <xf numFmtId="9" fontId="2" fillId="0"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2" fillId="12" borderId="1" xfId="0" applyFont="1" applyFill="1" applyBorder="1" applyAlignment="1">
      <alignment horizontal="center" vertical="top" wrapTex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center"/>
      <protection locked="0"/>
    </xf>
    <xf numFmtId="0" fontId="6" fillId="0" borderId="1" xfId="0" applyFont="1" applyBorder="1"/>
    <xf numFmtId="0" fontId="6" fillId="0" borderId="1" xfId="0" applyFont="1" applyBorder="1" applyAlignment="1">
      <alignment horizontal="left" vertical="center"/>
    </xf>
    <xf numFmtId="0" fontId="2" fillId="12" borderId="1" xfId="0" applyFont="1" applyFill="1" applyBorder="1" applyAlignment="1">
      <alignment horizontal="center" vertical="center" wrapText="1"/>
    </xf>
    <xf numFmtId="0" fontId="2" fillId="0" borderId="11" xfId="0" applyFont="1" applyBorder="1" applyAlignment="1" applyProtection="1">
      <alignment vertical="center" wrapText="1"/>
      <protection locked="0"/>
    </xf>
    <xf numFmtId="0" fontId="6" fillId="0" borderId="1" xfId="0" applyFont="1" applyBorder="1" applyAlignment="1">
      <alignment horizontal="left" vertical="center" wrapText="1"/>
    </xf>
    <xf numFmtId="0" fontId="2" fillId="12" borderId="1" xfId="0" applyFont="1" applyFill="1" applyBorder="1" applyAlignment="1" applyProtection="1">
      <alignment horizontal="center" vertical="center" wrapText="1"/>
      <protection locked="0"/>
    </xf>
    <xf numFmtId="0" fontId="2" fillId="12" borderId="1" xfId="0" applyFont="1" applyFill="1" applyBorder="1" applyAlignment="1" applyProtection="1">
      <alignment horizontal="center" vertical="center"/>
      <protection locked="0"/>
    </xf>
    <xf numFmtId="14" fontId="2" fillId="12" borderId="1" xfId="0" applyNumberFormat="1" applyFont="1" applyFill="1" applyBorder="1" applyAlignment="1">
      <alignment horizontal="center" vertical="center"/>
    </xf>
    <xf numFmtId="0" fontId="6" fillId="12"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12" borderId="1" xfId="0" applyFont="1" applyFill="1" applyBorder="1" applyAlignment="1" applyProtection="1">
      <alignment vertical="center"/>
      <protection locked="0"/>
    </xf>
    <xf numFmtId="0" fontId="2" fillId="0" borderId="1" xfId="0" applyFont="1" applyBorder="1" applyAlignment="1">
      <alignment vertical="center" wrapText="1"/>
    </xf>
    <xf numFmtId="0" fontId="12" fillId="0" borderId="1" xfId="0" applyFont="1" applyBorder="1" applyAlignment="1" applyProtection="1">
      <alignment vertical="center" wrapText="1"/>
      <protection locked="0"/>
    </xf>
    <xf numFmtId="9" fontId="14" fillId="0" borderId="1" xfId="0" applyNumberFormat="1" applyFont="1" applyBorder="1" applyAlignment="1">
      <alignment horizontal="center" vertical="center" wrapText="1"/>
    </xf>
    <xf numFmtId="0" fontId="6" fillId="0" borderId="0" xfId="0" applyFont="1" applyAlignment="1" applyProtection="1">
      <alignment vertical="center" wrapText="1"/>
      <protection locked="0"/>
    </xf>
    <xf numFmtId="0" fontId="2" fillId="0" borderId="0" xfId="2" applyAlignment="1" applyProtection="1">
      <alignment horizontal="center" vertical="center" wrapText="1"/>
      <protection locked="0"/>
    </xf>
    <xf numFmtId="9" fontId="2" fillId="0" borderId="0" xfId="1" applyFont="1" applyFill="1" applyBorder="1" applyAlignment="1" applyProtection="1">
      <alignment horizontal="center" vertical="center" wrapText="1"/>
    </xf>
    <xf numFmtId="0" fontId="2" fillId="0" borderId="0" xfId="0" applyFont="1" applyAlignment="1">
      <alignment vertical="center" wrapText="1"/>
    </xf>
    <xf numFmtId="0" fontId="12" fillId="0" borderId="0" xfId="0" applyFont="1" applyAlignment="1" applyProtection="1">
      <alignment vertical="center" wrapText="1"/>
      <protection locked="0"/>
    </xf>
    <xf numFmtId="0" fontId="6" fillId="0" borderId="0" xfId="0" applyFont="1" applyAlignment="1">
      <alignment horizontal="center" vertical="center" wrapText="1"/>
    </xf>
    <xf numFmtId="0" fontId="14" fillId="0" borderId="0" xfId="0" applyFont="1" applyAlignment="1">
      <alignment horizontal="center" vertical="center" wrapText="1"/>
    </xf>
    <xf numFmtId="0" fontId="2" fillId="0" borderId="0" xfId="2" applyAlignment="1" applyProtection="1">
      <alignment vertical="center" wrapText="1"/>
      <protection locked="0"/>
    </xf>
    <xf numFmtId="0" fontId="15" fillId="0" borderId="0" xfId="0" applyFont="1" applyAlignment="1">
      <alignment horizontal="center"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10" fillId="0" borderId="0" xfId="0" applyFont="1" applyAlignment="1">
      <alignment horizontal="center"/>
    </xf>
    <xf numFmtId="9" fontId="10" fillId="0" borderId="0" xfId="1" applyFont="1" applyFill="1"/>
    <xf numFmtId="9" fontId="10" fillId="0" borderId="0" xfId="1" applyFont="1" applyFill="1" applyAlignment="1">
      <alignment horizontal="center"/>
    </xf>
    <xf numFmtId="0" fontId="8" fillId="13" borderId="1" xfId="0"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wrapText="1"/>
    </xf>
    <xf numFmtId="0" fontId="13" fillId="0" borderId="0" xfId="0" applyFont="1" applyAlignment="1">
      <alignment horizontal="center"/>
    </xf>
    <xf numFmtId="9" fontId="13" fillId="0" borderId="0" xfId="1" applyFont="1" applyFill="1"/>
    <xf numFmtId="9" fontId="13" fillId="0" borderId="0" xfId="1" applyFont="1" applyFill="1" applyAlignment="1">
      <alignment horizontal="center"/>
    </xf>
    <xf numFmtId="0" fontId="13" fillId="0" borderId="0" xfId="0" applyFont="1"/>
    <xf numFmtId="0" fontId="13" fillId="0" borderId="0" xfId="0" applyFont="1" applyAlignment="1">
      <alignment horizontal="center" vertical="center"/>
    </xf>
    <xf numFmtId="0" fontId="13" fillId="0" borderId="0" xfId="0" applyFont="1" applyAlignment="1">
      <alignment horizontal="left"/>
    </xf>
    <xf numFmtId="0" fontId="6" fillId="12" borderId="1" xfId="0" applyFont="1" applyFill="1" applyBorder="1" applyAlignment="1">
      <alignment horizontal="left" vertical="center" wrapText="1"/>
    </xf>
    <xf numFmtId="0" fontId="2" fillId="0" borderId="1" xfId="0" applyFont="1" applyBorder="1" applyAlignment="1" applyProtection="1">
      <alignment wrapText="1"/>
      <protection locked="0"/>
    </xf>
    <xf numFmtId="0" fontId="6" fillId="14" borderId="1" xfId="0" applyFont="1" applyFill="1" applyBorder="1" applyAlignment="1">
      <alignment horizontal="left" vertical="center" wrapText="1"/>
    </xf>
    <xf numFmtId="0" fontId="2" fillId="0" borderId="11" xfId="0" applyFont="1" applyBorder="1" applyAlignment="1" applyProtection="1">
      <alignment horizontal="left" vertical="center" wrapText="1"/>
      <protection locked="0"/>
    </xf>
    <xf numFmtId="14" fontId="13" fillId="0" borderId="1" xfId="0" applyNumberFormat="1" applyFont="1" applyBorder="1" applyAlignment="1">
      <alignment vertical="center" wrapText="1"/>
    </xf>
    <xf numFmtId="0" fontId="5" fillId="0" borderId="0" xfId="0" applyFont="1" applyAlignment="1">
      <alignment wrapText="1"/>
    </xf>
    <xf numFmtId="0" fontId="5" fillId="0" borderId="0" xfId="0" applyFont="1"/>
    <xf numFmtId="0" fontId="2" fillId="0" borderId="1" xfId="0" applyFont="1" applyBorder="1" applyAlignment="1" applyProtection="1">
      <alignment horizontal="left" vertical="center" wrapText="1"/>
      <protection locked="0"/>
    </xf>
    <xf numFmtId="0" fontId="6" fillId="0" borderId="11" xfId="0" applyFont="1" applyBorder="1" applyAlignment="1">
      <alignment horizontal="left" vertical="center"/>
    </xf>
    <xf numFmtId="0" fontId="6" fillId="0" borderId="1" xfId="0" applyFont="1" applyBorder="1" applyAlignment="1" applyProtection="1">
      <alignment horizontal="left" vertical="center" wrapText="1"/>
      <protection locked="0"/>
    </xf>
    <xf numFmtId="9" fontId="2" fillId="0" borderId="1" xfId="1" applyFont="1" applyFill="1" applyBorder="1" applyAlignment="1" applyProtection="1">
      <alignment horizontal="left" vertical="center" wrapText="1"/>
      <protection locked="0"/>
    </xf>
    <xf numFmtId="9" fontId="2" fillId="0" borderId="1" xfId="1" applyFont="1" applyFill="1" applyBorder="1" applyAlignment="1" applyProtection="1">
      <alignment horizontal="left" vertical="center" wrapText="1"/>
    </xf>
    <xf numFmtId="0" fontId="2" fillId="0" borderId="11" xfId="0" applyFont="1" applyBorder="1" applyAlignment="1">
      <alignment horizontal="left" vertical="center" wrapText="1"/>
    </xf>
    <xf numFmtId="9" fontId="6" fillId="0" borderId="1" xfId="0" applyNumberFormat="1" applyFont="1" applyBorder="1" applyAlignment="1">
      <alignment horizontal="left" vertical="center"/>
    </xf>
    <xf numFmtId="0" fontId="5" fillId="0" borderId="11" xfId="0" applyFont="1" applyBorder="1" applyAlignment="1">
      <alignment horizontal="left" vertical="center" wrapText="1"/>
    </xf>
    <xf numFmtId="0" fontId="2" fillId="0" borderId="8" xfId="0" applyFont="1" applyBorder="1" applyAlignment="1" applyProtection="1">
      <alignment horizontal="left" vertical="center"/>
      <protection locked="0"/>
    </xf>
    <xf numFmtId="14" fontId="2" fillId="0" borderId="1" xfId="0" applyNumberFormat="1"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10" fillId="0" borderId="0" xfId="0" applyFont="1" applyAlignment="1">
      <alignment horizontal="left" vertical="center"/>
    </xf>
    <xf numFmtId="0" fontId="2" fillId="0" borderId="0" xfId="0" applyFont="1" applyAlignment="1" applyProtection="1">
      <alignment horizontal="left" vertical="center" wrapText="1"/>
      <protection locked="0"/>
    </xf>
    <xf numFmtId="0" fontId="2" fillId="0" borderId="0" xfId="0" applyFont="1" applyAlignment="1">
      <alignment horizontal="left" vertical="center" wrapText="1"/>
    </xf>
    <xf numFmtId="0" fontId="16" fillId="13" borderId="1" xfId="0" applyFont="1" applyFill="1" applyBorder="1" applyAlignment="1">
      <alignment vertical="center"/>
    </xf>
    <xf numFmtId="9" fontId="6" fillId="0" borderId="0" xfId="1" applyFont="1" applyFill="1" applyAlignment="1">
      <alignment vertical="center"/>
    </xf>
    <xf numFmtId="9" fontId="6" fillId="0" borderId="0" xfId="1" applyFont="1" applyFill="1" applyAlignment="1">
      <alignment horizontal="center" vertical="center"/>
    </xf>
    <xf numFmtId="0" fontId="2" fillId="12" borderId="1" xfId="0" applyFont="1" applyFill="1" applyBorder="1" applyAlignment="1">
      <alignment horizontal="left" vertical="top" wrapText="1"/>
    </xf>
    <xf numFmtId="0" fontId="6" fillId="12" borderId="1" xfId="0" applyFont="1" applyFill="1" applyBorder="1" applyAlignment="1" applyProtection="1">
      <alignment vertical="center" wrapText="1"/>
      <protection locked="0"/>
    </xf>
    <xf numFmtId="0" fontId="6" fillId="12" borderId="1" xfId="0" applyFont="1" applyFill="1" applyBorder="1" applyAlignment="1">
      <alignmen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8" fillId="13" borderId="8" xfId="0" applyFont="1" applyFill="1" applyBorder="1" applyAlignment="1">
      <alignment horizontal="center" vertical="center"/>
    </xf>
    <xf numFmtId="0" fontId="8" fillId="13" borderId="10" xfId="0" applyFont="1" applyFill="1" applyBorder="1" applyAlignment="1">
      <alignment horizontal="center" vertical="center"/>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9" fontId="6" fillId="0" borderId="11" xfId="0" applyNumberFormat="1" applyFont="1" applyBorder="1" applyAlignment="1">
      <alignment horizontal="center" vertical="center"/>
    </xf>
    <xf numFmtId="9" fontId="6" fillId="0" borderId="12" xfId="0" applyNumberFormat="1" applyFont="1" applyBorder="1" applyAlignment="1">
      <alignment horizontal="center" vertical="center"/>
    </xf>
    <xf numFmtId="9" fontId="2" fillId="0" borderId="11" xfId="1" applyFont="1" applyFill="1" applyBorder="1" applyAlignment="1" applyProtection="1">
      <alignment horizontal="center" vertical="center" wrapText="1"/>
      <protection locked="0"/>
    </xf>
    <xf numFmtId="9" fontId="2" fillId="0" borderId="12" xfId="1" applyFont="1" applyFill="1" applyBorder="1" applyAlignment="1" applyProtection="1">
      <alignment horizontal="center" vertical="center" wrapText="1"/>
      <protection locked="0"/>
    </xf>
    <xf numFmtId="0" fontId="2" fillId="12" borderId="11" xfId="2" applyFill="1" applyBorder="1" applyAlignment="1" applyProtection="1">
      <alignment horizontal="center" vertical="center" wrapText="1"/>
      <protection locked="0"/>
    </xf>
    <xf numFmtId="0" fontId="2" fillId="12" borderId="12" xfId="2" applyFill="1" applyBorder="1" applyAlignment="1" applyProtection="1">
      <alignment horizontal="center" vertical="center" wrapText="1"/>
      <protection locked="0"/>
    </xf>
    <xf numFmtId="9" fontId="2" fillId="0" borderId="11" xfId="1" applyFont="1" applyFill="1" applyBorder="1" applyAlignment="1" applyProtection="1">
      <alignment horizontal="center" vertical="center" wrapText="1"/>
    </xf>
    <xf numFmtId="9" fontId="2" fillId="0" borderId="12" xfId="1" applyFont="1" applyFill="1" applyBorder="1" applyAlignment="1" applyProtection="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14" fontId="2" fillId="0" borderId="11" xfId="0" applyNumberFormat="1" applyFont="1" applyBorder="1" applyAlignment="1" applyProtection="1">
      <alignment horizontal="center" vertical="center"/>
      <protection locked="0"/>
    </xf>
    <xf numFmtId="14" fontId="2" fillId="0" borderId="12" xfId="0" applyNumberFormat="1" applyFont="1" applyBorder="1" applyAlignment="1" applyProtection="1">
      <alignment horizontal="center" vertical="center"/>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5" fillId="11" borderId="1" xfId="0" applyFont="1" applyFill="1" applyBorder="1" applyAlignment="1">
      <alignment horizontal="center" vertical="top"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5" fillId="2" borderId="11"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2" borderId="12" xfId="0" applyFont="1" applyFill="1" applyBorder="1" applyAlignment="1">
      <alignment horizontal="center" vertical="top"/>
    </xf>
    <xf numFmtId="9" fontId="5" fillId="3" borderId="11" xfId="1" applyFont="1" applyFill="1" applyBorder="1" applyAlignment="1">
      <alignment horizontal="center" vertical="top" wrapText="1"/>
    </xf>
    <xf numFmtId="9" fontId="5" fillId="3" borderId="12" xfId="1"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7"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0" xfId="0" applyFont="1" applyAlignment="1">
      <alignment horizontal="left" vertical="center"/>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xf>
  </cellXfs>
  <cellStyles count="3">
    <cellStyle name="Normal" xfId="0" builtinId="0"/>
    <cellStyle name="Normal 2" xfId="2" xr:uid="{0207D363-7CAC-40DA-AF1B-9A1E611187E4}"/>
    <cellStyle name="Porcentaje" xfId="1" builtinId="5"/>
  </cellStyles>
  <dxfs count="242">
    <dxf>
      <font>
        <color auto="1"/>
      </font>
      <fill>
        <patternFill>
          <bgColor rgb="FFFF0000"/>
        </patternFill>
      </fill>
    </dxf>
    <dxf>
      <fill>
        <patternFill>
          <bgColor rgb="FFFFC000"/>
        </patternFill>
      </fill>
    </dxf>
    <dxf>
      <fill>
        <patternFill>
          <bgColor rgb="FFFFFF99"/>
        </patternFill>
      </fill>
    </dxf>
    <dxf>
      <fill>
        <patternFill>
          <bgColor rgb="FFFF0000"/>
        </patternFill>
      </fill>
    </dxf>
    <dxf>
      <fill>
        <patternFill>
          <bgColor rgb="FFFFC000"/>
        </patternFill>
      </fill>
    </dxf>
    <dxf>
      <fill>
        <patternFill>
          <bgColor rgb="FFFFFF99"/>
        </patternFill>
      </fill>
    </dxf>
    <dxf>
      <font>
        <color theme="1"/>
      </font>
      <fill>
        <patternFill>
          <bgColor rgb="FFFFC000"/>
        </patternFill>
      </fill>
    </dxf>
    <dxf>
      <font>
        <color rgb="FF9C0006"/>
      </font>
      <fill>
        <patternFill>
          <bgColor rgb="FFFFC7CE"/>
        </patternFill>
      </fill>
    </dxf>
    <dxf>
      <fill>
        <patternFill>
          <bgColor rgb="FF92D050"/>
        </patternFill>
      </fill>
    </dxf>
    <dxf>
      <font>
        <color theme="1"/>
      </font>
      <fill>
        <patternFill>
          <bgColor rgb="FFFFFF99"/>
        </patternFill>
      </fill>
    </dxf>
    <dxf>
      <fill>
        <patternFill>
          <bgColor rgb="FFFF0000"/>
        </patternFill>
      </fill>
    </dxf>
    <dxf>
      <fill>
        <patternFill>
          <bgColor theme="1"/>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0000"/>
        </patternFill>
      </fill>
    </dxf>
    <dxf>
      <fill>
        <patternFill>
          <bgColor rgb="FFFFFFCC"/>
        </patternFill>
      </fill>
    </dxf>
    <dxf>
      <font>
        <color rgb="FF9C0006"/>
      </font>
      <fill>
        <patternFill>
          <bgColor rgb="FFFFC7CE"/>
        </patternFill>
      </fill>
    </dxf>
    <dxf>
      <fill>
        <patternFill>
          <bgColor rgb="FFFFFFCC"/>
        </patternFill>
      </fill>
    </dxf>
    <dxf>
      <fill>
        <patternFill>
          <bgColor rgb="FF92D050"/>
        </patternFill>
      </fill>
    </dxf>
    <dxf>
      <fill>
        <patternFill>
          <bgColor rgb="FF92D050"/>
        </patternFill>
      </fill>
    </dxf>
    <dxf>
      <font>
        <color theme="1"/>
      </font>
      <fill>
        <patternFill>
          <bgColor rgb="FFFFFF99"/>
        </patternFill>
      </fill>
    </dxf>
    <dxf>
      <fill>
        <patternFill>
          <bgColor theme="1"/>
        </patternFill>
      </fill>
    </dxf>
    <dxf>
      <font>
        <color rgb="FF9C0006"/>
      </font>
      <fill>
        <patternFill>
          <bgColor rgb="FFFFC7CE"/>
        </patternFill>
      </fill>
    </dxf>
    <dxf>
      <fill>
        <patternFill>
          <bgColor rgb="FFFFFFCC"/>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99"/>
        </patternFill>
      </fill>
    </dxf>
    <dxf>
      <fill>
        <patternFill>
          <bgColor rgb="FFFF0000"/>
        </patternFill>
      </fill>
    </dxf>
    <dxf>
      <fill>
        <patternFill>
          <bgColor rgb="FFFFC000"/>
        </patternFill>
      </fill>
    </dxf>
    <dxf>
      <fill>
        <patternFill>
          <bgColor rgb="FF92D050"/>
        </patternFill>
      </fill>
    </dxf>
    <dxf>
      <fill>
        <patternFill>
          <bgColor rgb="FFFFFF99"/>
        </patternFill>
      </fill>
    </dxf>
    <dxf>
      <fill>
        <patternFill>
          <bgColor rgb="FFFFFFCC"/>
        </patternFill>
      </fill>
    </dxf>
    <dxf>
      <font>
        <color rgb="FF9C0006"/>
      </font>
      <fill>
        <patternFill>
          <bgColor rgb="FFFFC7CE"/>
        </patternFill>
      </fill>
    </dxf>
    <dxf>
      <font>
        <color theme="1"/>
      </font>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0000"/>
        </patternFill>
      </fill>
    </dxf>
    <dxf>
      <font>
        <color rgb="FF9C0006"/>
      </font>
      <fill>
        <patternFill>
          <bgColor rgb="FFFFC7CE"/>
        </patternFill>
      </fill>
    </dxf>
    <dxf>
      <font>
        <color theme="1"/>
      </font>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C000"/>
        </patternFill>
      </fill>
    </dxf>
    <dxf>
      <fill>
        <patternFill>
          <bgColor rgb="FF00B050"/>
        </patternFill>
      </fill>
    </dxf>
    <dxf>
      <fill>
        <patternFill>
          <bgColor rgb="FF92D050"/>
        </patternFill>
      </fill>
    </dxf>
    <dxf>
      <fill>
        <patternFill>
          <bgColor rgb="FFFFFFCC"/>
        </patternFill>
      </fill>
    </dxf>
    <dxf>
      <fill>
        <patternFill>
          <bgColor rgb="FFFFFF99"/>
        </patternFill>
      </fill>
    </dxf>
    <dxf>
      <fill>
        <patternFill>
          <bgColor rgb="FF92D050"/>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92D050"/>
        </patternFill>
      </fill>
    </dxf>
    <dxf>
      <fill>
        <patternFill>
          <bgColor rgb="FFFFFF99"/>
        </patternFill>
      </fill>
    </dxf>
    <dxf>
      <fill>
        <patternFill>
          <bgColor rgb="FFFFC000"/>
        </patternFill>
      </fill>
    </dxf>
    <dxf>
      <fill>
        <patternFill>
          <bgColor rgb="FFFFFF99"/>
        </patternFill>
      </fill>
    </dxf>
    <dxf>
      <fill>
        <patternFill>
          <bgColor rgb="FF92D050"/>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92D050"/>
        </patternFill>
      </fill>
    </dxf>
    <dxf>
      <font>
        <color rgb="FF9C0006"/>
      </font>
      <fill>
        <patternFill>
          <bgColor rgb="FFFFC7CE"/>
        </patternFill>
      </fill>
    </dxf>
    <dxf>
      <font>
        <color theme="1"/>
      </font>
      <fill>
        <patternFill>
          <bgColor rgb="FFFFC000"/>
        </patternFill>
      </fill>
    </dxf>
    <dxf>
      <fill>
        <patternFill>
          <bgColor rgb="FFFF0000"/>
        </patternFill>
      </fill>
    </dxf>
    <dxf>
      <font>
        <color auto="1"/>
      </font>
      <fill>
        <patternFill>
          <bgColor rgb="FFFF0000"/>
        </patternFill>
      </fill>
    </dxf>
    <dxf>
      <fill>
        <patternFill>
          <bgColor rgb="FFFFFF99"/>
        </patternFill>
      </fill>
    </dxf>
    <dxf>
      <fill>
        <patternFill>
          <bgColor rgb="FFFFC000"/>
        </patternFill>
      </fill>
    </dxf>
    <dxf>
      <fill>
        <patternFill>
          <bgColor rgb="FFFF0000"/>
        </patternFill>
      </fill>
    </dxf>
    <dxf>
      <font>
        <color auto="1"/>
      </font>
      <fill>
        <patternFill>
          <bgColor rgb="FFFF0000"/>
        </patternFill>
      </fill>
    </dxf>
    <dxf>
      <fill>
        <patternFill>
          <bgColor rgb="FFFFFF99"/>
        </patternFill>
      </fill>
    </dxf>
    <dxf>
      <fill>
        <patternFill>
          <bgColor rgb="FFFFC000"/>
        </patternFill>
      </fill>
    </dxf>
    <dxf>
      <font>
        <color theme="1"/>
      </font>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ont>
        <color theme="1"/>
      </font>
      <fill>
        <patternFill>
          <bgColor rgb="FFFFFF99"/>
        </patternFill>
      </fill>
    </dxf>
    <dxf>
      <fill>
        <patternFill>
          <bgColor rgb="FF00B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0000"/>
        </patternFill>
      </fill>
    </dxf>
    <dxf>
      <fill>
        <patternFill>
          <bgColor rgb="FFFFFF99"/>
        </patternFill>
      </fill>
    </dxf>
    <dxf>
      <fill>
        <patternFill>
          <bgColor rgb="FFFFC000"/>
        </patternFill>
      </fill>
    </dxf>
    <dxf>
      <font>
        <color rgb="FF9C0006"/>
      </font>
      <fill>
        <patternFill>
          <bgColor rgb="FFFFC7CE"/>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99"/>
        </patternFill>
      </fill>
    </dxf>
    <dxf>
      <fill>
        <patternFill>
          <bgColor rgb="FF00B050"/>
        </patternFill>
      </fill>
    </dxf>
    <dxf>
      <fill>
        <patternFill>
          <bgColor rgb="FF92D050"/>
        </patternFill>
      </fill>
    </dxf>
    <dxf>
      <font>
        <color rgb="FF9C0006"/>
      </font>
      <fill>
        <patternFill>
          <bgColor rgb="FFFFC7CE"/>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FF99"/>
        </patternFill>
      </fill>
    </dxf>
    <dxf>
      <fill>
        <patternFill>
          <bgColor rgb="FF92D050"/>
        </patternFill>
      </fill>
    </dxf>
    <dxf>
      <fill>
        <patternFill>
          <bgColor rgb="FF00B050"/>
        </patternFill>
      </fill>
    </dxf>
    <dxf>
      <fill>
        <patternFill>
          <bgColor rgb="FFFF0000"/>
        </patternFill>
      </fill>
    </dxf>
    <dxf>
      <fill>
        <patternFill>
          <bgColor rgb="FFFFFF99"/>
        </patternFill>
      </fill>
    </dxf>
    <dxf>
      <fill>
        <patternFill>
          <bgColor rgb="FFFFC000"/>
        </patternFill>
      </fill>
    </dxf>
    <dxf>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00B050"/>
        </patternFill>
      </fill>
    </dxf>
    <dxf>
      <fill>
        <patternFill>
          <bgColor rgb="FFFFFFCC"/>
        </patternFill>
      </fill>
    </dxf>
    <dxf>
      <fill>
        <patternFill>
          <bgColor theme="1"/>
        </patternFill>
      </fill>
    </dxf>
    <dxf>
      <fill>
        <patternFill>
          <bgColor rgb="FFFFFFCC"/>
        </patternFill>
      </fill>
    </dxf>
    <dxf>
      <fill>
        <patternFill>
          <bgColor rgb="FF92D050"/>
        </patternFill>
      </fill>
    </dxf>
    <dxf>
      <font>
        <color theme="1"/>
      </font>
      <fill>
        <patternFill>
          <bgColor rgb="FFFFC000"/>
        </patternFill>
      </fill>
    </dxf>
    <dxf>
      <font>
        <color theme="1"/>
      </font>
      <fill>
        <patternFill>
          <bgColor rgb="FFFFFF99"/>
        </patternFill>
      </fill>
    </dxf>
    <dxf>
      <fill>
        <patternFill>
          <bgColor rgb="FF92D050"/>
        </patternFill>
      </fill>
    </dxf>
    <dxf>
      <fill>
        <patternFill>
          <bgColor rgb="FFFFC000"/>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92D050"/>
        </patternFill>
      </fill>
    </dxf>
    <dxf>
      <font>
        <color rgb="FF9C0006"/>
      </font>
      <fill>
        <patternFill>
          <bgColor rgb="FFFFC7CE"/>
        </patternFill>
      </fill>
    </dxf>
    <dxf>
      <font>
        <color theme="1"/>
      </font>
      <fill>
        <patternFill>
          <bgColor rgb="FFFFC000"/>
        </patternFill>
      </fill>
    </dxf>
    <dxf>
      <fill>
        <patternFill>
          <bgColor rgb="FFFFFF99"/>
        </patternFill>
      </fill>
    </dxf>
    <dxf>
      <fill>
        <patternFill>
          <bgColor rgb="FFFFC0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ont>
        <color theme="1"/>
      </font>
      <fill>
        <patternFill>
          <bgColor rgb="FFFFFF99"/>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ont>
        <color theme="1"/>
      </font>
      <fill>
        <patternFill>
          <bgColor rgb="FFFFC000"/>
        </patternFill>
      </fill>
    </dxf>
    <dxf>
      <fill>
        <patternFill>
          <bgColor theme="1"/>
        </patternFill>
      </fill>
    </dxf>
    <dxf>
      <fill>
        <patternFill>
          <bgColor rgb="FFFFC000"/>
        </patternFill>
      </fill>
    </dxf>
    <dxf>
      <fill>
        <patternFill>
          <bgColor rgb="FFFFFF99"/>
        </patternFill>
      </fill>
    </dxf>
    <dxf>
      <font>
        <color theme="1"/>
      </font>
      <fill>
        <patternFill>
          <bgColor rgb="FFFFC000"/>
        </patternFill>
      </fill>
    </dxf>
    <dxf>
      <font>
        <color rgb="FF9C0006"/>
      </font>
      <fill>
        <patternFill>
          <bgColor rgb="FFFFC7CE"/>
        </patternFill>
      </fill>
    </dxf>
    <dxf>
      <font>
        <color theme="1"/>
      </font>
      <fill>
        <patternFill>
          <bgColor rgb="FFFFFF99"/>
        </patternFill>
      </fill>
    </dxf>
    <dxf>
      <fill>
        <patternFill>
          <bgColor theme="1"/>
        </patternFill>
      </fill>
    </dxf>
    <dxf>
      <fill>
        <patternFill>
          <bgColor rgb="FFFFFFCC"/>
        </patternFill>
      </fill>
    </dxf>
    <dxf>
      <font>
        <color rgb="FF9C0006"/>
      </font>
      <fill>
        <patternFill>
          <bgColor rgb="FFFFC7CE"/>
        </patternFill>
      </fill>
    </dxf>
    <dxf>
      <fill>
        <patternFill>
          <bgColor rgb="FF92D050"/>
        </patternFill>
      </fill>
    </dxf>
    <dxf>
      <fill>
        <patternFill>
          <bgColor rgb="FFFFFFCC"/>
        </patternFill>
      </fill>
    </dxf>
    <dxf>
      <fill>
        <patternFill>
          <bgColor rgb="FF92D050"/>
        </patternFill>
      </fill>
    </dxf>
    <dxf>
      <fill>
        <patternFill>
          <bgColor rgb="FF00B050"/>
        </patternFill>
      </fill>
    </dxf>
    <dxf>
      <fill>
        <patternFill>
          <bgColor rgb="FFFFC000"/>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C000"/>
        </patternFill>
      </fill>
    </dxf>
    <dxf>
      <font>
        <color auto="1"/>
      </font>
      <fill>
        <patternFill>
          <bgColor rgb="FFFF0000"/>
        </patternFill>
      </fill>
    </dxf>
    <dxf>
      <fill>
        <patternFill>
          <bgColor rgb="FFFF0000"/>
        </patternFill>
      </fill>
    </dxf>
    <dxf>
      <fill>
        <patternFill>
          <bgColor rgb="FFFFC000"/>
        </patternFill>
      </fill>
    </dxf>
    <dxf>
      <fill>
        <patternFill>
          <bgColor rgb="FFFFFF99"/>
        </patternFill>
      </fill>
    </dxf>
    <dxf>
      <font>
        <color theme="1"/>
      </font>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C000"/>
        </patternFill>
      </fill>
    </dxf>
    <dxf>
      <font>
        <color rgb="FF9C0006"/>
      </font>
      <fill>
        <patternFill>
          <bgColor rgb="FFFFC7CE"/>
        </patternFill>
      </fill>
    </dxf>
    <dxf>
      <fill>
        <patternFill>
          <bgColor rgb="FFFFFF99"/>
        </patternFill>
      </fill>
    </dxf>
    <dxf>
      <fill>
        <patternFill>
          <bgColor rgb="FFFFFFCC"/>
        </patternFill>
      </fill>
    </dxf>
    <dxf>
      <font>
        <color rgb="FF9C0006"/>
      </font>
      <fill>
        <patternFill>
          <bgColor rgb="FFFFC7CE"/>
        </patternFill>
      </fill>
    </dxf>
    <dxf>
      <fill>
        <patternFill>
          <bgColor rgb="FFFFFFCC"/>
        </patternFill>
      </fill>
    </dxf>
    <dxf>
      <fill>
        <patternFill>
          <bgColor theme="1"/>
        </patternFill>
      </fill>
    </dxf>
    <dxf>
      <font>
        <color theme="1"/>
      </font>
      <fill>
        <patternFill>
          <bgColor rgb="FFFFFF99"/>
        </patternFill>
      </fill>
    </dxf>
    <dxf>
      <fill>
        <patternFill>
          <bgColor rgb="FFFFFF99"/>
        </patternFill>
      </fill>
    </dxf>
    <dxf>
      <fill>
        <patternFill>
          <bgColor rgb="FF00B050"/>
        </patternFill>
      </fill>
    </dxf>
    <dxf>
      <fill>
        <patternFill>
          <bgColor rgb="FFFFFF99"/>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rgb="FF9C0006"/>
      </font>
      <fill>
        <patternFill>
          <bgColor rgb="FFFFC7CE"/>
        </patternFill>
      </fill>
    </dxf>
    <dxf>
      <fill>
        <patternFill>
          <bgColor rgb="FFFF0000"/>
        </patternFill>
      </fill>
    </dxf>
    <dxf>
      <fill>
        <patternFill>
          <bgColor rgb="FFFF0000"/>
        </patternFill>
      </fill>
    </dxf>
    <dxf>
      <fill>
        <patternFill>
          <bgColor rgb="FFFFC000"/>
        </patternFill>
      </fill>
    </dxf>
    <dxf>
      <fill>
        <patternFill>
          <bgColor rgb="FFFFFF99"/>
        </patternFill>
      </fill>
    </dxf>
    <dxf>
      <fill>
        <patternFill>
          <bgColor rgb="FF00B05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ill>
        <patternFill>
          <bgColor rgb="FFFF0000"/>
        </patternFill>
      </fill>
    </dxf>
    <dxf>
      <fill>
        <patternFill>
          <bgColor rgb="FFFFFF99"/>
        </patternFill>
      </fill>
    </dxf>
    <dxf>
      <fill>
        <patternFill>
          <bgColor rgb="FF00B050"/>
        </patternFill>
      </fill>
    </dxf>
    <dxf>
      <fill>
        <patternFill>
          <bgColor rgb="FF92D050"/>
        </patternFill>
      </fill>
    </dxf>
    <dxf>
      <fill>
        <patternFill>
          <bgColor rgb="FFFFFF99"/>
        </patternFill>
      </fill>
    </dxf>
    <dxf>
      <fill>
        <patternFill>
          <bgColor rgb="FF92D050"/>
        </patternFill>
      </fill>
    </dxf>
    <dxf>
      <fill>
        <patternFill>
          <bgColor rgb="FF00B05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F1061491-0D5A-401B-BABE-C7257D1DF9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microsoft.com/office/2017/10/relationships/person" Target="persons/person.xml"/><Relationship Id="rId4" Type="http://schemas.openxmlformats.org/officeDocument/2006/relationships/externalLink" Target="externalLinks/externalLink3.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230909</xdr:colOff>
      <xdr:row>0</xdr:row>
      <xdr:rowOff>130638</xdr:rowOff>
    </xdr:from>
    <xdr:to>
      <xdr:col>2</xdr:col>
      <xdr:colOff>519546</xdr:colOff>
      <xdr:row>3</xdr:row>
      <xdr:rowOff>2951</xdr:rowOff>
    </xdr:to>
    <xdr:pic>
      <xdr:nvPicPr>
        <xdr:cNvPr id="2" name="Picture 307" descr="logocreg">
          <a:extLst>
            <a:ext uri="{FF2B5EF4-FFF2-40B4-BE49-F238E27FC236}">
              <a16:creationId xmlns:a16="http://schemas.microsoft.com/office/drawing/2014/main" id="{650A7CC1-CC01-4629-AEBF-D46B56B1F6C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230909" y="130638"/>
          <a:ext cx="2826097" cy="96959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laneacion%20Sectorial\2017\SG%20FT%20043%20Identificaci&#243;n%20y%20Seguimiento%20a%20los%20Riesgos%20Institucionales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reggov-my.sharepoint.com/personal/arodriguez_creg_gov_co/Documents/Escritorio/20230119_MRCF_Monitoreo_IIIC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reggov-my.sharepoint.com/personal/sloaiza_creg_gov_co/Documents/Comision%20Regulacion%20Energia%20Gas%20CREG/CREG%202024/Planeacion/0.%20MAPA%20DE%20RIESGOS%20REGULACI&#211;N%20Y%20SOL.%20DE%20CONFLICTOS%20Act.%20Junio%2017%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reggov-my.sharepoint.com/Users/arodriguez/AppData/Local/Microsoft/Windows/INetCache/Content.Outlook/CAYWQP2A/Matriz_Mapa%20de%20riesgos%2003%2001%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reggov-my.sharepoint.com/Users/arodriguez/AppData/Local/Microsoft/Windows/INetCache/Content.Outlook/CAYWQP2A/Copia%20de%20Matriz_Mapa%20de%20riesgos%2003%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rocedim-objetivos"/>
      <sheetName val="Identifica Riesgos G - C"/>
      <sheetName val="Descripcion RGC"/>
      <sheetName val="Conceptos"/>
      <sheetName val="Tablas - Mapa de Calor"/>
      <sheetName val="Ej Ficha Tecnica Indicador"/>
      <sheetName val="FT Existentes_Informativo"/>
      <sheetName val="Hoja2"/>
    </sheetNames>
    <sheetDataSet>
      <sheetData sheetId="0">
        <row r="3">
          <cell r="B3" t="str">
            <v>Adquisicion_de_Bienes_y_Servicios</v>
          </cell>
        </row>
        <row r="4">
          <cell r="B4" t="str">
            <v>Asesoria_Capacitación_y_Asistencia_Técnica</v>
          </cell>
        </row>
        <row r="5">
          <cell r="B5" t="str">
            <v>Fomento_y_Promoción</v>
          </cell>
        </row>
        <row r="6">
          <cell r="B6" t="str">
            <v>Gestión_Documental</v>
          </cell>
        </row>
        <row r="7">
          <cell r="B7" t="str">
            <v>Gestión_de_Información_y_Comunicaciones</v>
          </cell>
        </row>
        <row r="8">
          <cell r="B8" t="str">
            <v>Gestion_de_Políticas</v>
          </cell>
        </row>
        <row r="9">
          <cell r="B9" t="str">
            <v>Gestión_del_Talento_Humano</v>
          </cell>
        </row>
        <row r="10">
          <cell r="B10" t="str">
            <v>Gestión_Jurídica</v>
          </cell>
        </row>
        <row r="11">
          <cell r="B11" t="str">
            <v>Gestión_Recursos_Financieros</v>
          </cell>
        </row>
        <row r="12">
          <cell r="B12" t="str">
            <v>Gestión_Recursos_Físicos</v>
          </cell>
        </row>
        <row r="13">
          <cell r="B13" t="str">
            <v>Negociación_y_Administración_de_Relaciones_Comerciales</v>
          </cell>
        </row>
        <row r="14">
          <cell r="B14" t="str">
            <v>Sistemas_de_ Gestión</v>
          </cell>
        </row>
        <row r="15">
          <cell r="B15" t="str">
            <v>Planeación_Estrátegica</v>
          </cell>
        </row>
        <row r="16">
          <cell r="B16" t="str">
            <v>Evaluación_y_Seguimiento</v>
          </cell>
        </row>
      </sheetData>
      <sheetData sheetId="1" refreshError="1"/>
      <sheetData sheetId="2">
        <row r="10">
          <cell r="AK10">
            <v>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 val="Hoja1"/>
    </sheetNames>
    <sheetDataSet>
      <sheetData sheetId="0"/>
      <sheetData sheetId="1"/>
      <sheetData sheetId="2"/>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Tablas Prob-Imp"/>
      <sheetName val="Mapa Calor"/>
      <sheetName val="Eval Controles"/>
      <sheetName val="ZONAS DE RIESGO"/>
      <sheetName val="Tipos de riesgos"/>
      <sheetName val="Plantilla Indicador"/>
      <sheetName val="Datos Validacion"/>
      <sheetName val="Publicación"/>
      <sheetName val="Hoja1"/>
    </sheetNames>
    <sheetDataSet>
      <sheetData sheetId="0"/>
      <sheetData sheetId="1"/>
      <sheetData sheetId="2"/>
      <sheetData sheetId="3"/>
      <sheetData sheetId="4"/>
      <sheetData sheetId="5"/>
      <sheetData sheetId="6"/>
      <sheetData sheetId="7">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 val="Hoja1"/>
    </sheetNames>
    <sheetDataSet>
      <sheetData sheetId="0" refreshError="1"/>
      <sheetData sheetId="1" refreshError="1"/>
      <sheetData sheetId="2" refreshError="1"/>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refreshError="1"/>
      <sheetData sheetId="5" refreshError="1"/>
      <sheetData sheetId="6" refreshError="1"/>
      <sheetData sheetId="7" refreshError="1"/>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s>
    <sheetDataSet>
      <sheetData sheetId="0" refreshError="1"/>
      <sheetData sheetId="1" refreshError="1"/>
      <sheetData sheetId="2" refreshError="1"/>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Andrea Rodriguez Bareno" id="{B31404A2-69AB-4C87-AEB8-62D1BD76F92B}" userId="S::arodriguez@creg.gov.co::e434daa0-2535-460d-9182-af0d94000a20"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7" dT="2022-01-18T19:45:19.68" personId="{B31404A2-69AB-4C87-AEB8-62D1BD76F92B}" id="{51BBBBD4-851A-412E-8339-FFBF34569C87}">
    <text>Utilice si:
(i) Requiere acciones para aplicar el control
(ii) El riesgo se materializó</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1A26-F35E-49B8-AFF8-905A50E4A0E8}">
  <sheetPr>
    <tabColor theme="5" tint="0.39997558519241921"/>
  </sheetPr>
  <dimension ref="A1:AQ25"/>
  <sheetViews>
    <sheetView showGridLines="0" tabSelected="1" showRuler="0" showWhiteSpace="0" topLeftCell="A7" zoomScale="80" zoomScaleNormal="80" zoomScaleSheetLayoutView="110" workbookViewId="0">
      <pane xSplit="1" ySplit="3" topLeftCell="B10" activePane="bottomRight" state="frozen"/>
      <selection activeCell="A7" sqref="A7"/>
      <selection pane="topRight" activeCell="B7" sqref="B7"/>
      <selection pane="bottomLeft" activeCell="A10" sqref="A10"/>
      <selection pane="bottomRight" sqref="A1:C4"/>
    </sheetView>
  </sheetViews>
  <sheetFormatPr baseColWidth="10" defaultColWidth="11.453125" defaultRowHeight="14" x14ac:dyDescent="0.3"/>
  <cols>
    <col min="1" max="1" width="21.81640625" style="22" customWidth="1"/>
    <col min="2" max="2" width="15.1796875" style="22" customWidth="1"/>
    <col min="3" max="3" width="17.81640625" style="22" customWidth="1"/>
    <col min="4" max="4" width="15.453125" style="26" customWidth="1"/>
    <col min="5" max="5" width="32.1796875" style="22" customWidth="1"/>
    <col min="6" max="6" width="11.453125" style="26" customWidth="1"/>
    <col min="7" max="7" width="36.54296875" style="22" customWidth="1"/>
    <col min="8" max="8" width="18.1796875" style="75" customWidth="1"/>
    <col min="9" max="9" width="23.81640625" style="22" customWidth="1"/>
    <col min="10" max="10" width="17" style="75" customWidth="1"/>
    <col min="11" max="11" width="15.453125" style="76" customWidth="1"/>
    <col min="12" max="12" width="16" style="75" customWidth="1"/>
    <col min="13" max="13" width="11.54296875" style="77" customWidth="1"/>
    <col min="14" max="14" width="24.1796875" style="22" customWidth="1"/>
    <col min="15" max="15" width="17.1796875" style="26" customWidth="1"/>
    <col min="16" max="16" width="71.453125" style="22" customWidth="1"/>
    <col min="17" max="17" width="18.81640625" style="23" customWidth="1"/>
    <col min="18" max="18" width="21.1796875" style="22" customWidth="1"/>
    <col min="19" max="19" width="24.54296875" style="22" customWidth="1"/>
    <col min="20" max="20" width="5.1796875" style="76" customWidth="1"/>
    <col min="21" max="21" width="20.81640625" style="22" customWidth="1"/>
    <col min="22" max="22" width="5.1796875" style="76" customWidth="1"/>
    <col min="23" max="23" width="22.1796875" style="22" customWidth="1"/>
    <col min="24" max="24" width="40.453125" style="22" customWidth="1"/>
    <col min="25" max="25" width="13.81640625" style="75" customWidth="1"/>
    <col min="26" max="26" width="26.81640625" style="22" customWidth="1"/>
    <col min="27" max="27" width="16.1796875" style="22" customWidth="1"/>
    <col min="28" max="28" width="16.81640625" style="75" customWidth="1"/>
    <col min="29" max="29" width="15" style="22" customWidth="1"/>
    <col min="30" max="30" width="16" style="22" customWidth="1"/>
    <col min="31" max="31" width="14.453125" style="22" customWidth="1"/>
    <col min="32" max="32" width="15.54296875" style="22" customWidth="1"/>
    <col min="33" max="33" width="11.36328125" style="22" customWidth="1"/>
    <col min="34" max="34" width="25.1796875" style="75" customWidth="1"/>
    <col min="35" max="35" width="18.81640625" style="75" customWidth="1"/>
    <col min="36" max="36" width="12.54296875" style="75" customWidth="1"/>
    <col min="37" max="37" width="21.6328125" style="3" customWidth="1"/>
    <col min="38" max="38" width="15" style="22" customWidth="1"/>
    <col min="39" max="39" width="26.81640625" style="22" customWidth="1"/>
    <col min="40" max="40" width="24.08984375" style="22" customWidth="1"/>
    <col min="41" max="41" width="4.54296875" style="22" customWidth="1"/>
    <col min="42" max="42" width="4.54296875" style="26" customWidth="1"/>
    <col min="43" max="43" width="8.81640625" style="22" customWidth="1"/>
    <col min="44" max="16384" width="11.453125" style="22"/>
  </cols>
  <sheetData>
    <row r="1" spans="1:43" customFormat="1" ht="14.5" customHeight="1" x14ac:dyDescent="0.35">
      <c r="A1" s="188"/>
      <c r="B1" s="188"/>
      <c r="C1" s="188"/>
      <c r="D1" s="189" t="s">
        <v>0</v>
      </c>
      <c r="E1" s="190"/>
      <c r="F1" s="190"/>
      <c r="G1" s="190"/>
      <c r="H1" s="190"/>
      <c r="I1" s="190"/>
      <c r="J1" s="190"/>
      <c r="K1" s="190"/>
      <c r="L1" s="190"/>
      <c r="M1" s="190"/>
      <c r="N1" s="190"/>
      <c r="O1" s="190"/>
      <c r="P1" s="190"/>
      <c r="Q1" s="190"/>
      <c r="R1" s="190"/>
      <c r="S1" s="191"/>
      <c r="T1" s="195" t="s">
        <v>1</v>
      </c>
      <c r="U1" s="195"/>
      <c r="AH1" s="2"/>
      <c r="AI1" s="2"/>
      <c r="AJ1" s="2"/>
      <c r="AK1" s="3"/>
      <c r="AP1" s="4"/>
    </row>
    <row r="2" spans="1:43" customFormat="1" ht="32.25" customHeight="1" x14ac:dyDescent="0.35">
      <c r="A2" s="188"/>
      <c r="B2" s="188"/>
      <c r="C2" s="188"/>
      <c r="D2" s="192"/>
      <c r="E2" s="193"/>
      <c r="F2" s="193"/>
      <c r="G2" s="193"/>
      <c r="H2" s="193"/>
      <c r="I2" s="193"/>
      <c r="J2" s="193"/>
      <c r="K2" s="193"/>
      <c r="L2" s="193"/>
      <c r="M2" s="193"/>
      <c r="N2" s="193"/>
      <c r="O2" s="193"/>
      <c r="P2" s="193"/>
      <c r="Q2" s="193"/>
      <c r="R2" s="193"/>
      <c r="S2" s="194"/>
      <c r="T2" s="195" t="s">
        <v>2</v>
      </c>
      <c r="U2" s="195"/>
      <c r="AH2" s="2"/>
      <c r="AI2" s="2"/>
      <c r="AJ2" s="2"/>
      <c r="AK2" s="3"/>
      <c r="AP2" s="4"/>
    </row>
    <row r="3" spans="1:43" customFormat="1" ht="40.5" customHeight="1" x14ac:dyDescent="0.35">
      <c r="A3" s="188"/>
      <c r="B3" s="188"/>
      <c r="C3" s="188"/>
      <c r="D3" s="189" t="s">
        <v>3</v>
      </c>
      <c r="E3" s="190"/>
      <c r="F3" s="190"/>
      <c r="G3" s="190"/>
      <c r="H3" s="190"/>
      <c r="I3" s="190"/>
      <c r="J3" s="190"/>
      <c r="K3" s="190"/>
      <c r="L3" s="190"/>
      <c r="M3" s="190"/>
      <c r="N3" s="190"/>
      <c r="O3" s="190"/>
      <c r="P3" s="190"/>
      <c r="Q3" s="190"/>
      <c r="R3" s="190"/>
      <c r="S3" s="191"/>
      <c r="T3" s="196" t="s">
        <v>4</v>
      </c>
      <c r="U3" s="197"/>
      <c r="AH3" s="2"/>
      <c r="AI3" s="2"/>
      <c r="AJ3" s="2"/>
      <c r="AK3" s="3"/>
      <c r="AP3" s="4"/>
    </row>
    <row r="4" spans="1:43" customFormat="1" ht="15" customHeight="1" x14ac:dyDescent="0.35">
      <c r="A4" s="188"/>
      <c r="B4" s="188"/>
      <c r="C4" s="188"/>
      <c r="D4" s="192"/>
      <c r="E4" s="193"/>
      <c r="F4" s="193"/>
      <c r="G4" s="193"/>
      <c r="H4" s="193"/>
      <c r="I4" s="193"/>
      <c r="J4" s="193"/>
      <c r="K4" s="193"/>
      <c r="L4" s="193"/>
      <c r="M4" s="193"/>
      <c r="N4" s="193"/>
      <c r="O4" s="193"/>
      <c r="P4" s="193"/>
      <c r="Q4" s="193"/>
      <c r="R4" s="193"/>
      <c r="S4" s="194"/>
      <c r="T4" s="196" t="s">
        <v>5</v>
      </c>
      <c r="U4" s="197"/>
      <c r="AH4" s="2"/>
      <c r="AI4" s="2"/>
      <c r="AJ4" s="2"/>
      <c r="AK4" s="3"/>
      <c r="AP4" s="4"/>
    </row>
    <row r="5" spans="1:43" s="3" customFormat="1" ht="4" customHeight="1" x14ac:dyDescent="0.3">
      <c r="A5" s="92"/>
      <c r="B5" s="180"/>
      <c r="C5" s="180"/>
      <c r="D5" s="6"/>
      <c r="E5" s="181"/>
      <c r="F5" s="181"/>
      <c r="G5" s="182"/>
      <c r="H5" s="182"/>
      <c r="I5" s="182"/>
      <c r="J5" s="7"/>
      <c r="K5" s="8"/>
      <c r="L5" s="7"/>
      <c r="M5" s="9"/>
      <c r="N5" s="10"/>
      <c r="O5" s="7"/>
      <c r="P5" s="10"/>
      <c r="Q5" s="106"/>
      <c r="R5" s="10"/>
      <c r="S5" s="11"/>
      <c r="T5" s="12"/>
      <c r="U5" s="13"/>
      <c r="V5" s="14"/>
      <c r="W5" s="13"/>
      <c r="X5" s="13"/>
      <c r="Y5" s="15"/>
      <c r="Z5" s="13"/>
      <c r="AA5" s="13"/>
      <c r="AB5" s="16"/>
      <c r="AC5" s="10"/>
      <c r="AD5" s="10"/>
      <c r="AE5" s="10"/>
      <c r="AF5" s="10"/>
      <c r="AG5" s="13"/>
      <c r="AH5" s="17"/>
      <c r="AI5" s="17"/>
      <c r="AJ5" s="17"/>
      <c r="AK5" s="17"/>
      <c r="AL5" s="17"/>
      <c r="AM5" s="17"/>
      <c r="AN5" s="17"/>
      <c r="AO5" s="17"/>
      <c r="AP5" s="17"/>
      <c r="AQ5" s="17"/>
    </row>
    <row r="6" spans="1:43" s="3" customFormat="1" ht="5.5" customHeight="1" x14ac:dyDescent="0.3">
      <c r="A6" s="93"/>
      <c r="B6" s="19"/>
      <c r="C6" s="20"/>
      <c r="D6" s="20"/>
      <c r="E6" s="20"/>
      <c r="F6" s="20"/>
      <c r="G6" s="20"/>
      <c r="H6" s="20"/>
      <c r="I6" s="20"/>
      <c r="J6" s="20"/>
      <c r="K6" s="21"/>
      <c r="L6" s="20"/>
      <c r="M6" s="21"/>
      <c r="N6" s="20"/>
      <c r="O6" s="20"/>
      <c r="P6" s="20"/>
      <c r="Q6" s="107"/>
      <c r="R6" s="20"/>
      <c r="S6" s="20"/>
      <c r="T6" s="21"/>
      <c r="U6" s="20"/>
      <c r="V6" s="21"/>
      <c r="W6" s="20"/>
      <c r="X6" s="20"/>
      <c r="Y6" s="20"/>
      <c r="Z6" s="20"/>
      <c r="AA6" s="20"/>
      <c r="AB6" s="20"/>
      <c r="AC6" s="20"/>
      <c r="AD6" s="20"/>
      <c r="AE6" s="20"/>
      <c r="AF6" s="20"/>
      <c r="AG6" s="20"/>
      <c r="AH6" s="20"/>
      <c r="AI6" s="20"/>
      <c r="AJ6" s="20"/>
      <c r="AK6" s="20"/>
      <c r="AL6" s="20"/>
      <c r="AM6" s="20"/>
      <c r="AN6" s="20"/>
      <c r="AO6" s="20"/>
      <c r="AP6" s="20"/>
      <c r="AQ6" s="20"/>
    </row>
    <row r="7" spans="1:43" ht="31.5" customHeight="1" x14ac:dyDescent="0.3">
      <c r="A7" s="183" t="s">
        <v>6</v>
      </c>
      <c r="B7" s="183"/>
      <c r="C7" s="183"/>
      <c r="D7" s="183"/>
      <c r="E7" s="183"/>
      <c r="F7" s="183"/>
      <c r="G7" s="183"/>
      <c r="H7" s="183"/>
      <c r="I7" s="184"/>
      <c r="J7" s="185" t="s">
        <v>7</v>
      </c>
      <c r="K7" s="186"/>
      <c r="L7" s="186"/>
      <c r="M7" s="186"/>
      <c r="N7" s="186"/>
      <c r="O7" s="187"/>
      <c r="P7" s="159" t="s">
        <v>8</v>
      </c>
      <c r="Q7" s="159"/>
      <c r="R7" s="159"/>
      <c r="S7" s="159"/>
      <c r="T7" s="159"/>
      <c r="U7" s="159"/>
      <c r="V7" s="159"/>
      <c r="W7" s="159"/>
      <c r="X7" s="159"/>
      <c r="Y7" s="159"/>
      <c r="Z7" s="159"/>
      <c r="AA7" s="159"/>
      <c r="AB7" s="160" t="s">
        <v>9</v>
      </c>
      <c r="AC7" s="161"/>
      <c r="AD7" s="161"/>
      <c r="AE7" s="161"/>
      <c r="AF7" s="161"/>
      <c r="AG7" s="162"/>
      <c r="AH7" s="163" t="s">
        <v>10</v>
      </c>
      <c r="AI7" s="163" t="s">
        <v>11</v>
      </c>
      <c r="AJ7" s="164" t="s">
        <v>12</v>
      </c>
      <c r="AK7" s="164"/>
      <c r="AL7" s="164"/>
      <c r="AM7" s="164"/>
      <c r="AN7" s="164"/>
      <c r="AO7" s="164"/>
      <c r="AP7" s="164"/>
      <c r="AQ7" s="164"/>
    </row>
    <row r="8" spans="1:43" ht="27.75" customHeight="1" x14ac:dyDescent="0.3">
      <c r="A8" s="165" t="s">
        <v>13</v>
      </c>
      <c r="B8" s="167" t="s">
        <v>14</v>
      </c>
      <c r="C8" s="167" t="s">
        <v>15</v>
      </c>
      <c r="D8" s="167" t="s">
        <v>16</v>
      </c>
      <c r="E8" s="167" t="s">
        <v>17</v>
      </c>
      <c r="F8" s="198" t="s">
        <v>146</v>
      </c>
      <c r="G8" s="167" t="s">
        <v>18</v>
      </c>
      <c r="H8" s="167" t="s">
        <v>19</v>
      </c>
      <c r="I8" s="167" t="s">
        <v>20</v>
      </c>
      <c r="J8" s="172" t="s">
        <v>21</v>
      </c>
      <c r="K8" s="170" t="s">
        <v>22</v>
      </c>
      <c r="L8" s="172" t="s">
        <v>23</v>
      </c>
      <c r="M8" s="170" t="s">
        <v>24</v>
      </c>
      <c r="N8" s="172" t="s">
        <v>25</v>
      </c>
      <c r="O8" s="174" t="s">
        <v>26</v>
      </c>
      <c r="P8" s="159" t="s">
        <v>27</v>
      </c>
      <c r="Q8" s="176" t="s">
        <v>28</v>
      </c>
      <c r="R8" s="178" t="s">
        <v>29</v>
      </c>
      <c r="S8" s="158" t="s">
        <v>30</v>
      </c>
      <c r="T8" s="158"/>
      <c r="U8" s="158" t="s">
        <v>31</v>
      </c>
      <c r="V8" s="158"/>
      <c r="W8" s="158" t="s">
        <v>32</v>
      </c>
      <c r="X8" s="158"/>
      <c r="Y8" s="158" t="s">
        <v>33</v>
      </c>
      <c r="Z8" s="158"/>
      <c r="AA8" s="159" t="s">
        <v>34</v>
      </c>
      <c r="AB8" s="154" t="s">
        <v>35</v>
      </c>
      <c r="AC8" s="154" t="s">
        <v>36</v>
      </c>
      <c r="AD8" s="154" t="s">
        <v>23</v>
      </c>
      <c r="AE8" s="154" t="s">
        <v>24</v>
      </c>
      <c r="AF8" s="156" t="s">
        <v>37</v>
      </c>
      <c r="AG8" s="156" t="s">
        <v>38</v>
      </c>
      <c r="AH8" s="163"/>
      <c r="AI8" s="163"/>
      <c r="AJ8" s="151" t="s">
        <v>39</v>
      </c>
      <c r="AK8" s="151" t="s">
        <v>40</v>
      </c>
      <c r="AL8" s="151" t="s">
        <v>41</v>
      </c>
      <c r="AM8" s="151" t="s">
        <v>42</v>
      </c>
      <c r="AN8" s="151" t="s">
        <v>43</v>
      </c>
      <c r="AO8" s="151" t="s">
        <v>44</v>
      </c>
      <c r="AP8" s="151"/>
      <c r="AQ8" s="151"/>
    </row>
    <row r="9" spans="1:43" s="26" customFormat="1" ht="68" customHeight="1" x14ac:dyDescent="0.35">
      <c r="A9" s="166"/>
      <c r="B9" s="168"/>
      <c r="C9" s="168"/>
      <c r="D9" s="168"/>
      <c r="E9" s="169"/>
      <c r="F9" s="199"/>
      <c r="G9" s="168"/>
      <c r="H9" s="168"/>
      <c r="I9" s="168"/>
      <c r="J9" s="173"/>
      <c r="K9" s="171"/>
      <c r="L9" s="173"/>
      <c r="M9" s="171"/>
      <c r="N9" s="173"/>
      <c r="O9" s="175"/>
      <c r="P9" s="159"/>
      <c r="Q9" s="177"/>
      <c r="R9" s="179"/>
      <c r="S9" s="152" t="s">
        <v>45</v>
      </c>
      <c r="T9" s="153"/>
      <c r="U9" s="152" t="s">
        <v>46</v>
      </c>
      <c r="V9" s="153"/>
      <c r="W9" s="25" t="s">
        <v>47</v>
      </c>
      <c r="X9" s="25" t="s">
        <v>48</v>
      </c>
      <c r="Y9" s="25" t="s">
        <v>49</v>
      </c>
      <c r="Z9" s="25" t="s">
        <v>50</v>
      </c>
      <c r="AA9" s="159"/>
      <c r="AB9" s="155"/>
      <c r="AC9" s="155"/>
      <c r="AD9" s="155"/>
      <c r="AE9" s="155"/>
      <c r="AF9" s="157"/>
      <c r="AG9" s="157"/>
      <c r="AH9" s="163"/>
      <c r="AI9" s="163"/>
      <c r="AJ9" s="151"/>
      <c r="AK9" s="151"/>
      <c r="AL9" s="151"/>
      <c r="AM9" s="151"/>
      <c r="AN9" s="151"/>
      <c r="AO9" s="24" t="s">
        <v>51</v>
      </c>
      <c r="AP9" s="24" t="s">
        <v>52</v>
      </c>
      <c r="AQ9" s="24" t="s">
        <v>53</v>
      </c>
    </row>
    <row r="10" spans="1:43" ht="94.75" customHeight="1" x14ac:dyDescent="0.3">
      <c r="A10" s="149" t="s">
        <v>54</v>
      </c>
      <c r="B10" s="121" t="s">
        <v>55</v>
      </c>
      <c r="C10" s="121" t="s">
        <v>56</v>
      </c>
      <c r="D10" s="28" t="s">
        <v>57</v>
      </c>
      <c r="E10" s="113" t="s">
        <v>58</v>
      </c>
      <c r="F10" s="121" t="s">
        <v>59</v>
      </c>
      <c r="G10" s="139" t="s">
        <v>60</v>
      </c>
      <c r="H10" s="121" t="s">
        <v>61</v>
      </c>
      <c r="I10" s="145" t="s">
        <v>62</v>
      </c>
      <c r="J10" s="121" t="s">
        <v>63</v>
      </c>
      <c r="K10" s="129">
        <f>VLOOKUP(J10,'[2]Datos Validacion'!$C$6:$D$10,2,0)</f>
        <v>0.6</v>
      </c>
      <c r="L10" s="131" t="s">
        <v>64</v>
      </c>
      <c r="M10" s="133">
        <f>VLOOKUP(L10,'[2]Datos Validacion'!$E$6:$F$15,2,0)</f>
        <v>0.8</v>
      </c>
      <c r="N10" s="135" t="s">
        <v>65</v>
      </c>
      <c r="O10" s="125" t="s">
        <v>66</v>
      </c>
      <c r="P10" s="32" t="s">
        <v>151</v>
      </c>
      <c r="Q10" s="54" t="s">
        <v>148</v>
      </c>
      <c r="R10" s="34" t="s">
        <v>67</v>
      </c>
      <c r="S10" s="34" t="s">
        <v>68</v>
      </c>
      <c r="T10" s="35">
        <f>VLOOKUP(S10,'[2]Datos Validacion'!$K$6:$L$8,2,0)</f>
        <v>0.25</v>
      </c>
      <c r="U10" s="33" t="s">
        <v>69</v>
      </c>
      <c r="V10" s="35">
        <f>VLOOKUP(U10,'[2]Datos Validacion'!$M$6:$N$7,2,0)</f>
        <v>0.15</v>
      </c>
      <c r="W10" s="34" t="s">
        <v>70</v>
      </c>
      <c r="X10" s="29" t="s">
        <v>71</v>
      </c>
      <c r="Y10" s="34" t="s">
        <v>84</v>
      </c>
      <c r="Z10" s="29" t="s">
        <v>149</v>
      </c>
      <c r="AA10" s="36">
        <f>+T10+V10</f>
        <v>0.4</v>
      </c>
      <c r="AB10" s="127" t="str">
        <f t="shared" ref="AB10:AB14" si="0">IF(AC10&lt;=20%,"MUY BAJA",IF(AC10&lt;=40%,"BAJA",IF(AC10&lt;=60%,"MEDIA",IF(AC10&lt;=80%,"ALTA","MUY ALTA"))))</f>
        <v>MEDIA</v>
      </c>
      <c r="AC10" s="38">
        <f t="shared" ref="AC10:AC14" si="1">IF(OR(S10="prevenir",S10="detectar"),(K10-(K10*AA10)), K10)</f>
        <v>0.6</v>
      </c>
      <c r="AD10" s="127" t="str">
        <f t="shared" ref="AD10:AD14" si="2">IF(AE10&lt;=20%,"LEVE",IF(AE10&lt;=40%,"MENOR",IF(AE10&lt;=60%,"MODERADO",IF(AE10&lt;=80%,"MAYOR","CATASTROFICO"))))</f>
        <v>MAYOR</v>
      </c>
      <c r="AE10" s="38">
        <f t="shared" ref="AE10:AE14" si="3">IF(S10="corregir",(M10-(M10*AA10)), M10)</f>
        <v>0.8</v>
      </c>
      <c r="AF10" s="125" t="s">
        <v>72</v>
      </c>
      <c r="AG10" s="121" t="s">
        <v>73</v>
      </c>
      <c r="AH10" s="147" t="s">
        <v>150</v>
      </c>
      <c r="AI10" s="141" t="s">
        <v>74</v>
      </c>
      <c r="AJ10" s="143"/>
      <c r="AK10" s="87"/>
      <c r="AL10" s="121"/>
      <c r="AM10" s="121"/>
      <c r="AN10" s="145"/>
      <c r="AO10" s="141"/>
      <c r="AP10" s="141"/>
      <c r="AQ10" s="141"/>
    </row>
    <row r="11" spans="1:43" ht="108" customHeight="1" x14ac:dyDescent="0.3">
      <c r="A11" s="150"/>
      <c r="B11" s="122"/>
      <c r="C11" s="122"/>
      <c r="D11" s="28"/>
      <c r="E11" s="113" t="s">
        <v>75</v>
      </c>
      <c r="F11" s="122"/>
      <c r="G11" s="140"/>
      <c r="H11" s="122"/>
      <c r="I11" s="146"/>
      <c r="J11" s="122"/>
      <c r="K11" s="130"/>
      <c r="L11" s="132"/>
      <c r="M11" s="134"/>
      <c r="N11" s="136"/>
      <c r="O11" s="126"/>
      <c r="P11" s="32" t="s">
        <v>166</v>
      </c>
      <c r="Q11" s="54" t="s">
        <v>167</v>
      </c>
      <c r="R11" s="34" t="s">
        <v>67</v>
      </c>
      <c r="S11" s="34" t="s">
        <v>76</v>
      </c>
      <c r="T11" s="35">
        <f>VLOOKUP(S11,'[2]Datos Validacion'!$K$6:$L$8,2,0)</f>
        <v>0.15</v>
      </c>
      <c r="U11" s="33" t="s">
        <v>69</v>
      </c>
      <c r="V11" s="35">
        <f>VLOOKUP(U11,'[2]Datos Validacion'!$M$6:$N$7,2,0)</f>
        <v>0.15</v>
      </c>
      <c r="W11" s="34" t="s">
        <v>70</v>
      </c>
      <c r="X11" s="29" t="s">
        <v>152</v>
      </c>
      <c r="Y11" s="34" t="s">
        <v>84</v>
      </c>
      <c r="Z11" s="29" t="s">
        <v>153</v>
      </c>
      <c r="AA11" s="36">
        <f t="shared" ref="AA11:AA18" si="4">+T11+V11</f>
        <v>0.3</v>
      </c>
      <c r="AB11" s="128"/>
      <c r="AC11" s="38">
        <f t="shared" si="1"/>
        <v>0</v>
      </c>
      <c r="AD11" s="128"/>
      <c r="AE11" s="38">
        <f t="shared" si="3"/>
        <v>0</v>
      </c>
      <c r="AF11" s="126"/>
      <c r="AG11" s="122"/>
      <c r="AH11" s="148"/>
      <c r="AI11" s="142"/>
      <c r="AJ11" s="144"/>
      <c r="AK11" s="87"/>
      <c r="AL11" s="122"/>
      <c r="AM11" s="122"/>
      <c r="AN11" s="146"/>
      <c r="AO11" s="142"/>
      <c r="AP11" s="142"/>
      <c r="AQ11" s="142"/>
    </row>
    <row r="12" spans="1:43" ht="245" customHeight="1" x14ac:dyDescent="0.3">
      <c r="A12" s="137" t="s">
        <v>77</v>
      </c>
      <c r="B12" s="121" t="s">
        <v>78</v>
      </c>
      <c r="C12" s="121" t="s">
        <v>79</v>
      </c>
      <c r="D12" s="28" t="s">
        <v>57</v>
      </c>
      <c r="E12" s="112" t="s">
        <v>154</v>
      </c>
      <c r="F12" s="28" t="s">
        <v>80</v>
      </c>
      <c r="G12" s="42" t="s">
        <v>155</v>
      </c>
      <c r="H12" s="28" t="s">
        <v>61</v>
      </c>
      <c r="I12" s="43" t="s">
        <v>81</v>
      </c>
      <c r="J12" s="28" t="s">
        <v>63</v>
      </c>
      <c r="K12" s="35">
        <f>VLOOKUP(J12,'[2]Datos Validacion'!$C$6:$D$10,2,0)</f>
        <v>0.6</v>
      </c>
      <c r="L12" s="44" t="s">
        <v>64</v>
      </c>
      <c r="M12" s="45">
        <f>VLOOKUP(L12,'[2]Datos Validacion'!$E$6:$F$15,2,0)</f>
        <v>0.8</v>
      </c>
      <c r="N12" s="1" t="s">
        <v>82</v>
      </c>
      <c r="O12" s="46" t="s">
        <v>66</v>
      </c>
      <c r="P12" s="32" t="s">
        <v>168</v>
      </c>
      <c r="Q12" s="54" t="s">
        <v>83</v>
      </c>
      <c r="R12" s="34" t="s">
        <v>67</v>
      </c>
      <c r="S12" s="34" t="s">
        <v>76</v>
      </c>
      <c r="T12" s="35">
        <f>VLOOKUP(S12,'[2]Datos Validacion'!$K$6:$L$8,2,0)</f>
        <v>0.15</v>
      </c>
      <c r="U12" s="33" t="s">
        <v>69</v>
      </c>
      <c r="V12" s="35">
        <f>VLOOKUP(U12,'[2]Datos Validacion'!$M$6:$N$7,2,0)</f>
        <v>0.15</v>
      </c>
      <c r="W12" s="34" t="s">
        <v>32</v>
      </c>
      <c r="X12" s="29" t="s">
        <v>157</v>
      </c>
      <c r="Y12" s="34" t="s">
        <v>84</v>
      </c>
      <c r="Z12" s="29" t="s">
        <v>158</v>
      </c>
      <c r="AA12" s="36">
        <f t="shared" si="4"/>
        <v>0.3</v>
      </c>
      <c r="AB12" s="38" t="str">
        <f t="shared" si="0"/>
        <v>MEDIA</v>
      </c>
      <c r="AC12" s="38">
        <f t="shared" si="1"/>
        <v>0.6</v>
      </c>
      <c r="AD12" s="38" t="str">
        <f t="shared" si="2"/>
        <v>MAYOR</v>
      </c>
      <c r="AE12" s="38">
        <f t="shared" si="3"/>
        <v>0.8</v>
      </c>
      <c r="AF12" s="46" t="s">
        <v>85</v>
      </c>
      <c r="AG12" s="28" t="s">
        <v>73</v>
      </c>
      <c r="AH12" s="47" t="s">
        <v>161</v>
      </c>
      <c r="AI12" s="39" t="s">
        <v>74</v>
      </c>
      <c r="AJ12" s="40"/>
      <c r="AK12" s="88"/>
      <c r="AL12" s="121"/>
      <c r="AM12" s="28"/>
      <c r="AN12" s="43"/>
      <c r="AO12" s="49"/>
      <c r="AP12" s="39"/>
      <c r="AQ12" s="49"/>
    </row>
    <row r="13" spans="1:43" ht="129.5" customHeight="1" x14ac:dyDescent="0.3">
      <c r="A13" s="138"/>
      <c r="B13" s="122"/>
      <c r="C13" s="122"/>
      <c r="D13" s="28" t="s">
        <v>57</v>
      </c>
      <c r="E13" s="112" t="s">
        <v>86</v>
      </c>
      <c r="F13" s="28" t="s">
        <v>87</v>
      </c>
      <c r="G13" s="42" t="s">
        <v>156</v>
      </c>
      <c r="H13" s="28" t="s">
        <v>61</v>
      </c>
      <c r="I13" s="43" t="s">
        <v>81</v>
      </c>
      <c r="J13" s="28" t="s">
        <v>63</v>
      </c>
      <c r="K13" s="35">
        <f>VLOOKUP(J13,'[2]Datos Validacion'!$C$6:$D$10,2,0)</f>
        <v>0.6</v>
      </c>
      <c r="L13" s="44" t="s">
        <v>64</v>
      </c>
      <c r="M13" s="45">
        <f>VLOOKUP(L13,'[2]Datos Validacion'!$E$6:$F$15,2,0)</f>
        <v>0.8</v>
      </c>
      <c r="N13" s="1" t="s">
        <v>82</v>
      </c>
      <c r="O13" s="46" t="s">
        <v>66</v>
      </c>
      <c r="P13" s="32" t="s">
        <v>169</v>
      </c>
      <c r="Q13" s="54" t="s">
        <v>83</v>
      </c>
      <c r="R13" s="34" t="s">
        <v>67</v>
      </c>
      <c r="S13" s="34" t="s">
        <v>76</v>
      </c>
      <c r="T13" s="35">
        <f>VLOOKUP(S13,'[2]Datos Validacion'!$K$6:$L$8,2,0)</f>
        <v>0.15</v>
      </c>
      <c r="U13" s="33" t="s">
        <v>69</v>
      </c>
      <c r="V13" s="35">
        <f>VLOOKUP(U13,'[2]Datos Validacion'!$M$6:$N$7,2,0)</f>
        <v>0.15</v>
      </c>
      <c r="W13" s="34" t="s">
        <v>32</v>
      </c>
      <c r="X13" s="29" t="s">
        <v>159</v>
      </c>
      <c r="Y13" s="34" t="s">
        <v>84</v>
      </c>
      <c r="Z13" s="33" t="s">
        <v>160</v>
      </c>
      <c r="AA13" s="36">
        <f t="shared" si="4"/>
        <v>0.3</v>
      </c>
      <c r="AB13" s="38" t="str">
        <f t="shared" si="0"/>
        <v>MEDIA</v>
      </c>
      <c r="AC13" s="38">
        <f t="shared" si="1"/>
        <v>0.6</v>
      </c>
      <c r="AD13" s="38" t="str">
        <f t="shared" si="2"/>
        <v>MAYOR</v>
      </c>
      <c r="AE13" s="38">
        <f t="shared" si="3"/>
        <v>0.8</v>
      </c>
      <c r="AF13" s="46" t="s">
        <v>85</v>
      </c>
      <c r="AG13" s="28" t="s">
        <v>73</v>
      </c>
      <c r="AH13" s="52" t="s">
        <v>162</v>
      </c>
      <c r="AI13" s="39" t="s">
        <v>74</v>
      </c>
      <c r="AJ13" s="40"/>
      <c r="AK13" s="43"/>
      <c r="AL13" s="122"/>
      <c r="AM13" s="28"/>
      <c r="AN13" s="43"/>
      <c r="AO13" s="49"/>
      <c r="AP13" s="39"/>
      <c r="AQ13" s="49"/>
    </row>
    <row r="14" spans="1:43" s="105" customFormat="1" ht="172" customHeight="1" x14ac:dyDescent="0.35">
      <c r="A14" s="95" t="s">
        <v>88</v>
      </c>
      <c r="B14" s="90" t="s">
        <v>88</v>
      </c>
      <c r="C14" s="90" t="s">
        <v>142</v>
      </c>
      <c r="D14" s="94" t="s">
        <v>57</v>
      </c>
      <c r="E14" s="96" t="s">
        <v>89</v>
      </c>
      <c r="F14" s="94" t="s">
        <v>90</v>
      </c>
      <c r="G14" s="96" t="s">
        <v>91</v>
      </c>
      <c r="H14" s="94" t="s">
        <v>61</v>
      </c>
      <c r="I14" s="94" t="s">
        <v>92</v>
      </c>
      <c r="J14" s="28" t="s">
        <v>63</v>
      </c>
      <c r="K14" s="97">
        <f>VLOOKUP(J14,'[3]Datos Validacion'!$C$6:$D$10,2,0)</f>
        <v>0.6</v>
      </c>
      <c r="L14" s="44" t="s">
        <v>64</v>
      </c>
      <c r="M14" s="98">
        <f>VLOOKUP(L14,'[3]Datos Validacion'!$E$6:$F$15,2,0)</f>
        <v>0.8</v>
      </c>
      <c r="N14" s="99" t="s">
        <v>93</v>
      </c>
      <c r="O14" s="46" t="s">
        <v>66</v>
      </c>
      <c r="P14" s="32" t="s">
        <v>170</v>
      </c>
      <c r="Q14" s="54" t="s">
        <v>94</v>
      </c>
      <c r="R14" s="51" t="s">
        <v>67</v>
      </c>
      <c r="S14" s="51" t="s">
        <v>68</v>
      </c>
      <c r="T14" s="97">
        <f>VLOOKUP(S14,'[3]Datos Validacion'!$K$6:$L$8,2,0)</f>
        <v>0.25</v>
      </c>
      <c r="U14" s="54" t="s">
        <v>69</v>
      </c>
      <c r="V14" s="97">
        <f>VLOOKUP(U14,'[3]Datos Validacion'!$M$6:$N$7,2,0)</f>
        <v>0.15</v>
      </c>
      <c r="W14" s="51" t="s">
        <v>70</v>
      </c>
      <c r="X14" s="54" t="s">
        <v>95</v>
      </c>
      <c r="Y14" s="51" t="s">
        <v>84</v>
      </c>
      <c r="Z14" s="54" t="s">
        <v>144</v>
      </c>
      <c r="AA14" s="36">
        <f t="shared" si="4"/>
        <v>0.4</v>
      </c>
      <c r="AB14" s="100" t="str">
        <f t="shared" si="0"/>
        <v>MEDIA</v>
      </c>
      <c r="AC14" s="100">
        <f t="shared" si="1"/>
        <v>0.6</v>
      </c>
      <c r="AD14" s="100" t="str">
        <f t="shared" si="2"/>
        <v>MAYOR</v>
      </c>
      <c r="AE14" s="100">
        <f t="shared" si="3"/>
        <v>0.8</v>
      </c>
      <c r="AF14" s="101" t="s">
        <v>96</v>
      </c>
      <c r="AG14" s="94" t="s">
        <v>73</v>
      </c>
      <c r="AH14" s="111" t="s">
        <v>97</v>
      </c>
      <c r="AI14" s="102" t="s">
        <v>74</v>
      </c>
      <c r="AJ14" s="103"/>
      <c r="AK14" s="94"/>
      <c r="AL14" s="94"/>
      <c r="AM14" s="94"/>
      <c r="AN14" s="104"/>
      <c r="AO14" s="104"/>
      <c r="AP14" s="104"/>
      <c r="AQ14" s="104"/>
    </row>
    <row r="15" spans="1:43" ht="130.5" customHeight="1" x14ac:dyDescent="0.3">
      <c r="A15" s="41" t="s">
        <v>98</v>
      </c>
      <c r="B15" s="28" t="str">
        <f>+A15</f>
        <v>Gestión Documental</v>
      </c>
      <c r="C15" s="43" t="s">
        <v>99</v>
      </c>
      <c r="D15" s="28" t="s">
        <v>57</v>
      </c>
      <c r="E15" s="112" t="s">
        <v>100</v>
      </c>
      <c r="F15" s="28" t="s">
        <v>101</v>
      </c>
      <c r="G15" s="42" t="s">
        <v>163</v>
      </c>
      <c r="H15" s="28" t="s">
        <v>61</v>
      </c>
      <c r="I15" s="53" t="s">
        <v>81</v>
      </c>
      <c r="J15" s="27" t="s">
        <v>102</v>
      </c>
      <c r="K15" s="30">
        <v>0.4</v>
      </c>
      <c r="L15" s="44" t="s">
        <v>103</v>
      </c>
      <c r="M15" s="31">
        <v>1</v>
      </c>
      <c r="N15" s="1" t="s">
        <v>65</v>
      </c>
      <c r="O15" s="46" t="s">
        <v>66</v>
      </c>
      <c r="P15" s="32" t="s">
        <v>171</v>
      </c>
      <c r="Q15" s="54" t="s">
        <v>104</v>
      </c>
      <c r="R15" s="34" t="s">
        <v>67</v>
      </c>
      <c r="S15" s="34" t="s">
        <v>68</v>
      </c>
      <c r="T15" s="35">
        <v>0.25</v>
      </c>
      <c r="U15" s="33" t="s">
        <v>69</v>
      </c>
      <c r="V15" s="35">
        <v>0.15</v>
      </c>
      <c r="W15" s="34" t="s">
        <v>70</v>
      </c>
      <c r="X15" s="54" t="s">
        <v>105</v>
      </c>
      <c r="Y15" s="34" t="s">
        <v>84</v>
      </c>
      <c r="Z15" s="29" t="s">
        <v>106</v>
      </c>
      <c r="AA15" s="36">
        <f t="shared" si="4"/>
        <v>0.4</v>
      </c>
      <c r="AB15" s="38" t="s">
        <v>102</v>
      </c>
      <c r="AC15" s="37">
        <v>0.3</v>
      </c>
      <c r="AD15" s="37" t="s">
        <v>93</v>
      </c>
      <c r="AE15" s="37">
        <v>0.8</v>
      </c>
      <c r="AF15" s="46" t="s">
        <v>85</v>
      </c>
      <c r="AG15" s="27" t="s">
        <v>73</v>
      </c>
      <c r="AH15" s="27" t="s">
        <v>107</v>
      </c>
      <c r="AI15" s="39" t="s">
        <v>74</v>
      </c>
      <c r="AJ15" s="40"/>
      <c r="AK15" s="48"/>
      <c r="AL15" s="28"/>
      <c r="AM15" s="28"/>
      <c r="AN15" s="48"/>
      <c r="AO15" s="49"/>
      <c r="AP15" s="39"/>
      <c r="AQ15" s="49"/>
    </row>
    <row r="16" spans="1:43" ht="89.5" customHeight="1" x14ac:dyDescent="0.3">
      <c r="A16" s="137" t="s">
        <v>108</v>
      </c>
      <c r="B16" s="121" t="str">
        <f>+A16</f>
        <v>Gestión Humana</v>
      </c>
      <c r="C16" s="121" t="s">
        <v>109</v>
      </c>
      <c r="D16" s="28" t="s">
        <v>110</v>
      </c>
      <c r="E16" s="42" t="s">
        <v>111</v>
      </c>
      <c r="F16" s="121" t="s">
        <v>112</v>
      </c>
      <c r="G16" s="139" t="s">
        <v>113</v>
      </c>
      <c r="H16" s="121" t="s">
        <v>61</v>
      </c>
      <c r="I16" s="121" t="s">
        <v>114</v>
      </c>
      <c r="J16" s="121" t="s">
        <v>63</v>
      </c>
      <c r="K16" s="129">
        <f>VLOOKUP(J16,'[4]Datos Validacion'!$C$6:$D$10,2,0)</f>
        <v>0.6</v>
      </c>
      <c r="L16" s="131" t="s">
        <v>64</v>
      </c>
      <c r="M16" s="133">
        <f>VLOOKUP(L16,'[4]Datos Validacion'!$E$6:$F$15,2,0)</f>
        <v>0.8</v>
      </c>
      <c r="N16" s="135" t="s">
        <v>82</v>
      </c>
      <c r="O16" s="125" t="s">
        <v>66</v>
      </c>
      <c r="P16" s="32" t="s">
        <v>147</v>
      </c>
      <c r="Q16" s="54" t="s">
        <v>115</v>
      </c>
      <c r="R16" s="34" t="s">
        <v>67</v>
      </c>
      <c r="S16" s="34" t="s">
        <v>68</v>
      </c>
      <c r="T16" s="35">
        <f>VLOOKUP(S16,'[4]Datos Validacion'!$K$6:$L$8,2,0)</f>
        <v>0.25</v>
      </c>
      <c r="U16" s="33" t="s">
        <v>69</v>
      </c>
      <c r="V16" s="35">
        <f>VLOOKUP(U16,'[4]Datos Validacion'!$M$6:$N$7,2,0)</f>
        <v>0.15</v>
      </c>
      <c r="W16" s="34" t="s">
        <v>70</v>
      </c>
      <c r="X16" s="29" t="s">
        <v>116</v>
      </c>
      <c r="Y16" s="34" t="s">
        <v>84</v>
      </c>
      <c r="Z16" s="29" t="s">
        <v>117</v>
      </c>
      <c r="AA16" s="36">
        <f t="shared" si="4"/>
        <v>0.4</v>
      </c>
      <c r="AB16" s="127" t="str">
        <f t="shared" ref="AB16" si="5">IF(AC16&lt;=20%,"MUY BAJA",IF(AC16&lt;=40%,"BAJA",IF(AC16&lt;=60%,"MEDIA",IF(AC16&lt;=80%,"ALTA","MUY ALTA"))))</f>
        <v>MEDIA</v>
      </c>
      <c r="AC16" s="127">
        <f t="shared" ref="AC16" si="6">IF(OR(S16="prevenir",S16="detectar"),(K16-(K16*AA16)), K16)</f>
        <v>0.6</v>
      </c>
      <c r="AD16" s="127" t="str">
        <f t="shared" ref="AD16" si="7">IF(AE16&lt;=20%,"LEVE",IF(AE16&lt;=40%,"MENOR",IF(AE16&lt;=60%,"MODERADO",IF(AE16&lt;=80%,"MAYOR","CATASTROFICO"))))</f>
        <v>MAYOR</v>
      </c>
      <c r="AE16" s="127">
        <f t="shared" ref="AE16" si="8">IF(S16="corregir",(M16-(M16*AA16)), M16)</f>
        <v>0.8</v>
      </c>
      <c r="AF16" s="125" t="s">
        <v>85</v>
      </c>
      <c r="AG16" s="121" t="s">
        <v>73</v>
      </c>
      <c r="AH16" s="121" t="s">
        <v>143</v>
      </c>
      <c r="AI16" s="118" t="s">
        <v>74</v>
      </c>
      <c r="AJ16" s="123"/>
      <c r="AK16" s="124"/>
      <c r="AL16" s="116"/>
      <c r="AM16" s="116"/>
      <c r="AN16" s="117"/>
      <c r="AO16" s="118"/>
      <c r="AP16" s="118"/>
      <c r="AQ16" s="118"/>
    </row>
    <row r="17" spans="1:43" ht="86.5" customHeight="1" x14ac:dyDescent="0.3">
      <c r="A17" s="138"/>
      <c r="B17" s="122"/>
      <c r="C17" s="122"/>
      <c r="D17" s="28" t="s">
        <v>57</v>
      </c>
      <c r="E17" s="42" t="s">
        <v>118</v>
      </c>
      <c r="F17" s="122"/>
      <c r="G17" s="140"/>
      <c r="H17" s="122"/>
      <c r="I17" s="122"/>
      <c r="J17" s="122"/>
      <c r="K17" s="130"/>
      <c r="L17" s="132"/>
      <c r="M17" s="134"/>
      <c r="N17" s="136"/>
      <c r="O17" s="126"/>
      <c r="P17" s="32" t="s">
        <v>119</v>
      </c>
      <c r="Q17" s="54" t="s">
        <v>120</v>
      </c>
      <c r="R17" s="34" t="s">
        <v>67</v>
      </c>
      <c r="S17" s="34" t="s">
        <v>76</v>
      </c>
      <c r="T17" s="35">
        <f>VLOOKUP(S17,'[4]Datos Validacion'!$K$6:$L$8,2,0)</f>
        <v>0.15</v>
      </c>
      <c r="U17" s="33" t="s">
        <v>69</v>
      </c>
      <c r="V17" s="35">
        <f>VLOOKUP(U17,'[4]Datos Validacion'!$M$6:$N$7,2,0)</f>
        <v>0.15</v>
      </c>
      <c r="W17" s="34" t="s">
        <v>70</v>
      </c>
      <c r="X17" s="29" t="s">
        <v>121</v>
      </c>
      <c r="Y17" s="34" t="s">
        <v>84</v>
      </c>
      <c r="Z17" s="29" t="s">
        <v>122</v>
      </c>
      <c r="AA17" s="36">
        <f t="shared" si="4"/>
        <v>0.3</v>
      </c>
      <c r="AB17" s="128"/>
      <c r="AC17" s="128"/>
      <c r="AD17" s="128"/>
      <c r="AE17" s="128"/>
      <c r="AF17" s="126"/>
      <c r="AG17" s="122"/>
      <c r="AH17" s="122"/>
      <c r="AI17" s="118"/>
      <c r="AJ17" s="118"/>
      <c r="AK17" s="124"/>
      <c r="AL17" s="116"/>
      <c r="AM17" s="116"/>
      <c r="AN17" s="117"/>
      <c r="AO17" s="118"/>
      <c r="AP17" s="118"/>
      <c r="AQ17" s="118"/>
    </row>
    <row r="18" spans="1:43" ht="204.75" customHeight="1" x14ac:dyDescent="0.3">
      <c r="A18" s="43" t="s">
        <v>123</v>
      </c>
      <c r="B18" s="43" t="s">
        <v>124</v>
      </c>
      <c r="C18" s="43" t="s">
        <v>125</v>
      </c>
      <c r="D18" s="28" t="s">
        <v>57</v>
      </c>
      <c r="E18" s="42" t="s">
        <v>126</v>
      </c>
      <c r="F18" s="28" t="s">
        <v>127</v>
      </c>
      <c r="G18" s="42" t="s">
        <v>128</v>
      </c>
      <c r="H18" s="28" t="s">
        <v>61</v>
      </c>
      <c r="I18" s="43" t="s">
        <v>129</v>
      </c>
      <c r="J18" s="28" t="s">
        <v>63</v>
      </c>
      <c r="K18" s="35">
        <f>VLOOKUP(J18,'[5]Datos Validacion'!$C$6:$D$10,2,0)</f>
        <v>0.6</v>
      </c>
      <c r="L18" s="44" t="s">
        <v>64</v>
      </c>
      <c r="M18" s="45">
        <f>VLOOKUP(L18,'[5]Datos Validacion'!$E$6:$F$15,2,0)</f>
        <v>0.8</v>
      </c>
      <c r="N18" s="1" t="s">
        <v>82</v>
      </c>
      <c r="O18" s="46" t="s">
        <v>85</v>
      </c>
      <c r="P18" s="32" t="s">
        <v>130</v>
      </c>
      <c r="Q18" s="54" t="s">
        <v>131</v>
      </c>
      <c r="R18" s="34" t="s">
        <v>67</v>
      </c>
      <c r="S18" s="34" t="s">
        <v>76</v>
      </c>
      <c r="T18" s="35">
        <f>VLOOKUP(S18,'[5]Datos Validacion'!$K$6:$L$8,2,0)</f>
        <v>0.15</v>
      </c>
      <c r="U18" s="33" t="s">
        <v>69</v>
      </c>
      <c r="V18" s="35">
        <f>VLOOKUP(U18,'[5]Datos Validacion'!$M$6:$N$7,2,0)</f>
        <v>0.15</v>
      </c>
      <c r="W18" s="34" t="s">
        <v>70</v>
      </c>
      <c r="X18" s="51" t="s">
        <v>132</v>
      </c>
      <c r="Y18" s="34" t="s">
        <v>84</v>
      </c>
      <c r="Z18" s="29" t="s">
        <v>133</v>
      </c>
      <c r="AA18" s="36">
        <f t="shared" si="4"/>
        <v>0.3</v>
      </c>
      <c r="AB18" s="38" t="str">
        <f t="shared" ref="AB18" si="9">IF(AC18&lt;=20%,"MUY BAJA",IF(AC18&lt;=40%,"BAJA",IF(AC18&lt;=60%,"MEDIA",IF(AC18&lt;=80%,"ALTA","MUY ALTA"))))</f>
        <v>MEDIA</v>
      </c>
      <c r="AC18" s="38">
        <f>IF(OR(S18="prevenir",S18="detectar"),(K18-(K18*AA18)), K18)</f>
        <v>0.6</v>
      </c>
      <c r="AD18" s="38" t="str">
        <f t="shared" ref="AD18" si="10">IF(AE18&lt;=20%,"LEVE",IF(AE18&lt;=40%,"MENOR",IF(AE18&lt;=60%,"MODERADO",IF(AE18&lt;=80%,"MAYOR","CATASTROFICO"))))</f>
        <v>MAYOR</v>
      </c>
      <c r="AE18" s="38">
        <f>IF(S18="corregir",(M18-(M18*AA18)), M18)</f>
        <v>0.8</v>
      </c>
      <c r="AF18" s="46" t="s">
        <v>85</v>
      </c>
      <c r="AG18" s="28" t="s">
        <v>73</v>
      </c>
      <c r="AH18" s="55" t="s">
        <v>134</v>
      </c>
      <c r="AI18" s="56" t="s">
        <v>74</v>
      </c>
      <c r="AJ18" s="57"/>
      <c r="AK18" s="89"/>
      <c r="AL18" s="58"/>
      <c r="AM18" s="58"/>
      <c r="AN18" s="89"/>
      <c r="AO18" s="59"/>
      <c r="AP18" s="39"/>
      <c r="AQ18" s="60"/>
    </row>
    <row r="19" spans="1:43" ht="7.5" customHeight="1" x14ac:dyDescent="0.3">
      <c r="A19" s="50"/>
      <c r="B19" s="43"/>
      <c r="C19" s="43"/>
      <c r="D19" s="28"/>
      <c r="E19" s="41"/>
      <c r="F19" s="28"/>
      <c r="G19" s="42"/>
      <c r="H19" s="28"/>
      <c r="I19" s="43"/>
      <c r="J19" s="28"/>
      <c r="K19" s="35"/>
      <c r="L19" s="44"/>
      <c r="M19" s="45"/>
      <c r="N19" s="61"/>
      <c r="O19" s="46"/>
      <c r="P19" s="62"/>
      <c r="Q19" s="51"/>
      <c r="R19" s="34"/>
      <c r="S19" s="34"/>
      <c r="T19" s="35"/>
      <c r="U19" s="33"/>
      <c r="V19" s="35"/>
      <c r="W19" s="34"/>
      <c r="X19" s="41"/>
      <c r="Y19" s="34"/>
      <c r="Z19" s="41"/>
      <c r="AA19" s="63"/>
      <c r="AB19" s="38"/>
      <c r="AC19" s="38"/>
      <c r="AD19" s="38"/>
      <c r="AE19" s="38"/>
      <c r="AF19" s="46"/>
      <c r="AG19" s="28"/>
      <c r="AH19" s="39"/>
      <c r="AI19" s="39"/>
      <c r="AJ19" s="39"/>
      <c r="AK19" s="49"/>
      <c r="AL19" s="49"/>
      <c r="AM19" s="49"/>
      <c r="AN19" s="49"/>
      <c r="AO19" s="49"/>
      <c r="AP19" s="39"/>
      <c r="AQ19" s="49"/>
    </row>
    <row r="20" spans="1:43" ht="15.5" x14ac:dyDescent="0.3">
      <c r="A20" s="3"/>
      <c r="B20" s="10"/>
      <c r="C20" s="10"/>
      <c r="D20" s="7"/>
      <c r="E20" s="10"/>
      <c r="F20" s="7"/>
      <c r="G20" s="64"/>
      <c r="H20" s="7"/>
      <c r="I20" s="10"/>
      <c r="J20" s="7"/>
      <c r="K20" s="8"/>
      <c r="L20" s="65"/>
      <c r="M20" s="66"/>
      <c r="N20" s="67"/>
      <c r="O20" s="5"/>
      <c r="P20" s="68"/>
      <c r="Q20" s="19"/>
      <c r="R20" s="17"/>
      <c r="S20" s="17"/>
      <c r="T20" s="9"/>
      <c r="U20" s="69"/>
      <c r="V20" s="9"/>
      <c r="W20" s="17"/>
      <c r="X20" s="18"/>
      <c r="Y20" s="17"/>
      <c r="Z20" s="18"/>
      <c r="AA20" s="70"/>
      <c r="AB20" s="7"/>
      <c r="AC20" s="10"/>
      <c r="AD20" s="71"/>
      <c r="AE20" s="67"/>
      <c r="AF20" s="72"/>
      <c r="AG20" s="10"/>
      <c r="AH20" s="73"/>
      <c r="AI20" s="73"/>
      <c r="AJ20" s="73"/>
      <c r="AK20" s="74"/>
      <c r="AL20" s="74"/>
      <c r="AM20" s="74"/>
      <c r="AN20" s="74"/>
      <c r="AO20" s="74"/>
      <c r="AP20" s="73"/>
      <c r="AQ20" s="74"/>
    </row>
    <row r="21" spans="1:43" x14ac:dyDescent="0.3">
      <c r="AJ21" s="16"/>
    </row>
    <row r="23" spans="1:43" s="18" customFormat="1" ht="39" customHeight="1" x14ac:dyDescent="0.35">
      <c r="A23" s="108" t="s">
        <v>135</v>
      </c>
      <c r="B23" s="119" t="s">
        <v>136</v>
      </c>
      <c r="C23" s="120"/>
      <c r="D23" s="120"/>
      <c r="E23" s="120"/>
      <c r="F23" s="120"/>
      <c r="G23" s="78" t="s">
        <v>137</v>
      </c>
      <c r="H23" s="78" t="s">
        <v>138</v>
      </c>
      <c r="I23" s="78" t="s">
        <v>139</v>
      </c>
      <c r="J23" s="17"/>
      <c r="K23" s="109"/>
      <c r="L23" s="17"/>
      <c r="M23" s="110"/>
      <c r="O23" s="17"/>
      <c r="Q23" s="19"/>
      <c r="T23" s="109"/>
      <c r="V23" s="109"/>
      <c r="Y23" s="17"/>
      <c r="AB23" s="17"/>
      <c r="AH23" s="17"/>
      <c r="AI23" s="17"/>
      <c r="AJ23" s="26"/>
      <c r="AP23" s="17"/>
    </row>
    <row r="24" spans="1:43" s="84" customFormat="1" ht="75.650000000000006" customHeight="1" x14ac:dyDescent="0.25">
      <c r="A24" s="91" t="s">
        <v>164</v>
      </c>
      <c r="B24" s="114" t="s">
        <v>172</v>
      </c>
      <c r="C24" s="115"/>
      <c r="D24" s="115"/>
      <c r="E24" s="115"/>
      <c r="F24" s="115"/>
      <c r="G24" s="79" t="s">
        <v>140</v>
      </c>
      <c r="H24" s="80" t="s">
        <v>141</v>
      </c>
      <c r="I24" s="80" t="s">
        <v>174</v>
      </c>
      <c r="J24" s="81"/>
      <c r="K24" s="82"/>
      <c r="L24" s="81"/>
      <c r="M24" s="83"/>
      <c r="O24" s="85"/>
      <c r="Q24" s="86"/>
      <c r="T24" s="82"/>
      <c r="V24" s="82"/>
      <c r="Y24" s="81"/>
      <c r="AB24" s="81"/>
      <c r="AH24" s="81"/>
      <c r="AI24" s="81"/>
      <c r="AJ24" s="81"/>
      <c r="AK24" s="3"/>
      <c r="AP24" s="85"/>
    </row>
    <row r="25" spans="1:43" ht="62.15" customHeight="1" x14ac:dyDescent="0.3">
      <c r="A25" s="91" t="s">
        <v>165</v>
      </c>
      <c r="B25" s="114" t="s">
        <v>173</v>
      </c>
      <c r="C25" s="115"/>
      <c r="D25" s="115"/>
      <c r="E25" s="115"/>
      <c r="F25" s="115"/>
      <c r="G25" s="79" t="s">
        <v>140</v>
      </c>
      <c r="H25" s="80" t="s">
        <v>141</v>
      </c>
      <c r="I25" s="80" t="s">
        <v>145</v>
      </c>
    </row>
  </sheetData>
  <sheetProtection formatCells="0" insertRows="0" deleteRows="0"/>
  <mergeCells count="116">
    <mergeCell ref="B5:C5"/>
    <mergeCell ref="E5:F5"/>
    <mergeCell ref="G5:I5"/>
    <mergeCell ref="A7:I7"/>
    <mergeCell ref="J7:O7"/>
    <mergeCell ref="P7:AA7"/>
    <mergeCell ref="A1:C4"/>
    <mergeCell ref="D1:S2"/>
    <mergeCell ref="T1:U1"/>
    <mergeCell ref="T2:U2"/>
    <mergeCell ref="D3:S4"/>
    <mergeCell ref="T3:U3"/>
    <mergeCell ref="T4:U4"/>
    <mergeCell ref="AB7:AG7"/>
    <mergeCell ref="AH7:AH9"/>
    <mergeCell ref="AI7:AI9"/>
    <mergeCell ref="AJ7:AQ7"/>
    <mergeCell ref="A8:A9"/>
    <mergeCell ref="B8:B9"/>
    <mergeCell ref="C8:C9"/>
    <mergeCell ref="D8:D9"/>
    <mergeCell ref="E8:E9"/>
    <mergeCell ref="F8:F9"/>
    <mergeCell ref="M8:M9"/>
    <mergeCell ref="N8:N9"/>
    <mergeCell ref="O8:O9"/>
    <mergeCell ref="P8:P9"/>
    <mergeCell ref="Q8:Q9"/>
    <mergeCell ref="R8:R9"/>
    <mergeCell ref="G8:G9"/>
    <mergeCell ref="H8:H9"/>
    <mergeCell ref="I8:I9"/>
    <mergeCell ref="J8:J9"/>
    <mergeCell ref="K8:K9"/>
    <mergeCell ref="L8:L9"/>
    <mergeCell ref="AK8:AK9"/>
    <mergeCell ref="AL8:AL9"/>
    <mergeCell ref="AM8:AM9"/>
    <mergeCell ref="AN8:AN9"/>
    <mergeCell ref="AO8:AQ8"/>
    <mergeCell ref="S9:T9"/>
    <mergeCell ref="U9:V9"/>
    <mergeCell ref="AC8:AC9"/>
    <mergeCell ref="AD8:AD9"/>
    <mergeCell ref="AE8:AE9"/>
    <mergeCell ref="AF8:AF9"/>
    <mergeCell ref="AG8:AG9"/>
    <mergeCell ref="AJ8:AJ9"/>
    <mergeCell ref="S8:T8"/>
    <mergeCell ref="U8:V8"/>
    <mergeCell ref="W8:X8"/>
    <mergeCell ref="Y8:Z8"/>
    <mergeCell ref="AA8:AA9"/>
    <mergeCell ref="AB8:AB9"/>
    <mergeCell ref="AQ10:AQ11"/>
    <mergeCell ref="A12:A13"/>
    <mergeCell ref="B12:B13"/>
    <mergeCell ref="C12:C13"/>
    <mergeCell ref="AL12:AL13"/>
    <mergeCell ref="AI10:AI11"/>
    <mergeCell ref="AJ10:AJ11"/>
    <mergeCell ref="AL10:AL11"/>
    <mergeCell ref="AM10:AM11"/>
    <mergeCell ref="AN10:AN11"/>
    <mergeCell ref="AO10:AO11"/>
    <mergeCell ref="O10:O11"/>
    <mergeCell ref="AB10:AB11"/>
    <mergeCell ref="AD10:AD11"/>
    <mergeCell ref="AF10:AF11"/>
    <mergeCell ref="AG10:AG11"/>
    <mergeCell ref="AH10:AH11"/>
    <mergeCell ref="I10:I11"/>
    <mergeCell ref="J10:J11"/>
    <mergeCell ref="K10:K11"/>
    <mergeCell ref="L10:L11"/>
    <mergeCell ref="M10:M11"/>
    <mergeCell ref="N10:N11"/>
    <mergeCell ref="A10:A11"/>
    <mergeCell ref="M16:M17"/>
    <mergeCell ref="N16:N17"/>
    <mergeCell ref="A16:A17"/>
    <mergeCell ref="B16:B17"/>
    <mergeCell ref="C16:C17"/>
    <mergeCell ref="F16:F17"/>
    <mergeCell ref="G16:G17"/>
    <mergeCell ref="H16:H17"/>
    <mergeCell ref="AP10:AP11"/>
    <mergeCell ref="B10:B11"/>
    <mergeCell ref="C10:C11"/>
    <mergeCell ref="F10:F11"/>
    <mergeCell ref="G10:G11"/>
    <mergeCell ref="H10:H11"/>
    <mergeCell ref="B24:F24"/>
    <mergeCell ref="B25:F25"/>
    <mergeCell ref="AM16:AM17"/>
    <mergeCell ref="AN16:AN17"/>
    <mergeCell ref="AO16:AO17"/>
    <mergeCell ref="AP16:AP17"/>
    <mergeCell ref="AQ16:AQ17"/>
    <mergeCell ref="B23:F23"/>
    <mergeCell ref="AG16:AG17"/>
    <mergeCell ref="AH16:AH17"/>
    <mergeCell ref="AI16:AI17"/>
    <mergeCell ref="AJ16:AJ17"/>
    <mergeCell ref="AK16:AK17"/>
    <mergeCell ref="AL16:AL17"/>
    <mergeCell ref="O16:O17"/>
    <mergeCell ref="AB16:AB17"/>
    <mergeCell ref="AC16:AC17"/>
    <mergeCell ref="AD16:AD17"/>
    <mergeCell ref="AE16:AE17"/>
    <mergeCell ref="AF16:AF17"/>
    <mergeCell ref="I16:I17"/>
    <mergeCell ref="J16:J17"/>
    <mergeCell ref="K16:K17"/>
    <mergeCell ref="L16:L17"/>
  </mergeCells>
  <conditionalFormatting sqref="E12:E14 G12:G14 L12:L16">
    <cfRule type="cellIs" dxfId="241" priority="48" operator="equal">
      <formula>#REF!</formula>
    </cfRule>
  </conditionalFormatting>
  <conditionalFormatting sqref="E15">
    <cfRule type="cellIs" dxfId="240" priority="204" operator="equal">
      <formula>#REF!</formula>
    </cfRule>
  </conditionalFormatting>
  <conditionalFormatting sqref="E16:E17">
    <cfRule type="cellIs" dxfId="239" priority="64" operator="equal">
      <formula>#REF!</formula>
    </cfRule>
  </conditionalFormatting>
  <conditionalFormatting sqref="E18">
    <cfRule type="cellIs" dxfId="238" priority="152" operator="equal">
      <formula>#REF!</formula>
    </cfRule>
  </conditionalFormatting>
  <conditionalFormatting sqref="G10 G15:G16">
    <cfRule type="cellIs" dxfId="237" priority="205" operator="equal">
      <formula>#REF!</formula>
    </cfRule>
  </conditionalFormatting>
  <conditionalFormatting sqref="G18:G20">
    <cfRule type="cellIs" dxfId="236" priority="176" operator="equal">
      <formula>#REF!</formula>
    </cfRule>
  </conditionalFormatting>
  <conditionalFormatting sqref="J10 J12:J16">
    <cfRule type="cellIs" dxfId="235" priority="247" operator="equal">
      <formula>"ALTA"</formula>
    </cfRule>
    <cfRule type="cellIs" dxfId="234" priority="248" operator="equal">
      <formula>"MUY ALTA"</formula>
    </cfRule>
    <cfRule type="cellIs" dxfId="233" priority="250" operator="equal">
      <formula>"BAJA"</formula>
    </cfRule>
    <cfRule type="cellIs" dxfId="232" priority="251" operator="equal">
      <formula>"MUY BAJA"</formula>
    </cfRule>
    <cfRule type="cellIs" dxfId="231" priority="249" operator="equal">
      <formula>"MEDIA"</formula>
    </cfRule>
  </conditionalFormatting>
  <conditionalFormatting sqref="J18:J19">
    <cfRule type="cellIs" dxfId="230" priority="174" operator="equal">
      <formula>"MUY BAJA"</formula>
    </cfRule>
    <cfRule type="cellIs" dxfId="229" priority="173" operator="equal">
      <formula>"BAJA"</formula>
    </cfRule>
    <cfRule type="cellIs" dxfId="228" priority="172" operator="equal">
      <formula>"MEDIA"</formula>
    </cfRule>
    <cfRule type="cellIs" dxfId="227" priority="171" operator="equal">
      <formula>"MUY ALTA"</formula>
    </cfRule>
    <cfRule type="cellIs" dxfId="226" priority="170" operator="equal">
      <formula>"ALTA"</formula>
    </cfRule>
  </conditionalFormatting>
  <conditionalFormatting sqref="L10 L19:L20 J20">
    <cfRule type="cellIs" dxfId="225" priority="255" operator="equal">
      <formula>#REF!</formula>
    </cfRule>
  </conditionalFormatting>
  <conditionalFormatting sqref="L12:L16 L10">
    <cfRule type="cellIs" dxfId="224" priority="240" operator="equal">
      <formula>"MAYOR (RC-F)"</formula>
    </cfRule>
    <cfRule type="cellIs" dxfId="223" priority="241" operator="equal">
      <formula>"MODERADO (RC-F)"</formula>
    </cfRule>
    <cfRule type="cellIs" dxfId="222" priority="246" operator="equal">
      <formula>"LEVE"</formula>
    </cfRule>
    <cfRule type="cellIs" dxfId="221" priority="245" operator="equal">
      <formula>"MENOR"</formula>
    </cfRule>
    <cfRule type="cellIs" dxfId="220" priority="244" operator="equal">
      <formula>"MODERADO"</formula>
    </cfRule>
    <cfRule type="cellIs" dxfId="219" priority="243" operator="equal">
      <formula>"MAYOR"</formula>
    </cfRule>
    <cfRule type="cellIs" dxfId="218" priority="239" operator="equal">
      <formula>"CATASTRÓFICO (RC-F)"</formula>
    </cfRule>
    <cfRule type="cellIs" dxfId="217" priority="242" operator="equal">
      <formula>"CATASTRÓFICO"</formula>
    </cfRule>
  </conditionalFormatting>
  <conditionalFormatting sqref="L18">
    <cfRule type="cellIs" dxfId="216" priority="151" operator="equal">
      <formula>#REF!</formula>
    </cfRule>
  </conditionalFormatting>
  <conditionalFormatting sqref="L18:L19">
    <cfRule type="cellIs" dxfId="215" priority="147" operator="equal">
      <formula>"MAYOR"</formula>
    </cfRule>
    <cfRule type="cellIs" dxfId="214" priority="146" operator="equal">
      <formula>"CATASTRÓFICO"</formula>
    </cfRule>
    <cfRule type="cellIs" dxfId="213" priority="144" operator="equal">
      <formula>"MAYOR (RC-F)"</formula>
    </cfRule>
    <cfRule type="cellIs" dxfId="212" priority="143" operator="equal">
      <formula>"CATASTRÓFICO (RC-F)"</formula>
    </cfRule>
    <cfRule type="cellIs" dxfId="211" priority="150" operator="equal">
      <formula>"LEVE"</formula>
    </cfRule>
    <cfRule type="cellIs" dxfId="210" priority="148" operator="equal">
      <formula>"MODERADO"</formula>
    </cfRule>
    <cfRule type="cellIs" dxfId="209" priority="149" operator="equal">
      <formula>"MENOR"</formula>
    </cfRule>
    <cfRule type="cellIs" dxfId="208" priority="145" operator="equal">
      <formula>"MODERADO (RC-F)"</formula>
    </cfRule>
  </conditionalFormatting>
  <conditionalFormatting sqref="O10 O12:O13 O19:O20">
    <cfRule type="cellIs" dxfId="207" priority="264" operator="equal">
      <formula>#REF!</formula>
    </cfRule>
    <cfRule type="cellIs" dxfId="206" priority="265" operator="equal">
      <formula>#REF!</formula>
    </cfRule>
    <cfRule type="cellIs" dxfId="205" priority="266" operator="equal">
      <formula>#REF!</formula>
    </cfRule>
    <cfRule type="cellIs" dxfId="204" priority="267" operator="equal">
      <formula>#REF!</formula>
    </cfRule>
    <cfRule type="cellIs" dxfId="203" priority="268" operator="equal">
      <formula>#REF!</formula>
    </cfRule>
    <cfRule type="cellIs" dxfId="202" priority="262" operator="equal">
      <formula>#REF!</formula>
    </cfRule>
    <cfRule type="cellIs" dxfId="201" priority="260" operator="equal">
      <formula>#REF!</formula>
    </cfRule>
    <cfRule type="cellIs" dxfId="200" priority="261" operator="equal">
      <formula>#REF!</formula>
    </cfRule>
    <cfRule type="cellIs" dxfId="199" priority="263" operator="equal">
      <formula>#REF!</formula>
    </cfRule>
    <cfRule type="cellIs" dxfId="198" priority="270" operator="equal">
      <formula>#REF!</formula>
    </cfRule>
    <cfRule type="cellIs" dxfId="197" priority="269" operator="equal">
      <formula>#REF!</formula>
    </cfRule>
  </conditionalFormatting>
  <conditionalFormatting sqref="O10 O19:O20 O12:O13">
    <cfRule type="cellIs" dxfId="196" priority="259" operator="equal">
      <formula>#REF!</formula>
    </cfRule>
  </conditionalFormatting>
  <conditionalFormatting sqref="O10">
    <cfRule type="cellIs" dxfId="195" priority="258" operator="equal">
      <formula>#REF!</formula>
    </cfRule>
    <cfRule type="cellIs" dxfId="194" priority="257" operator="equal">
      <formula>#REF!</formula>
    </cfRule>
    <cfRule type="cellIs" dxfId="193" priority="256" operator="equal">
      <formula>#REF!</formula>
    </cfRule>
    <cfRule type="cellIs" dxfId="192" priority="254" operator="equal">
      <formula>#REF!</formula>
    </cfRule>
  </conditionalFormatting>
  <conditionalFormatting sqref="O12:O16 O18:O19">
    <cfRule type="cellIs" dxfId="191" priority="164" operator="equal">
      <formula>"ALTO (RC/F)"</formula>
    </cfRule>
    <cfRule type="cellIs" dxfId="190" priority="169" operator="equal">
      <formula>"BAJO"</formula>
    </cfRule>
    <cfRule type="cellIs" dxfId="189" priority="168" operator="equal">
      <formula>"MODERADO"</formula>
    </cfRule>
    <cfRule type="cellIs" dxfId="188" priority="167" operator="equal">
      <formula>"ALTO"</formula>
    </cfRule>
    <cfRule type="cellIs" dxfId="187" priority="166" operator="equal">
      <formula>"EXTREMO"</formula>
    </cfRule>
    <cfRule type="cellIs" dxfId="186" priority="165" operator="equal">
      <formula>"MODERADO (RC/F)"</formula>
    </cfRule>
    <cfRule type="cellIs" dxfId="185" priority="163" operator="equal">
      <formula>"EXTREMO (RC/F)"</formula>
    </cfRule>
  </conditionalFormatting>
  <conditionalFormatting sqref="O12:O16">
    <cfRule type="cellIs" dxfId="184" priority="55" operator="equal">
      <formula>#REF!</formula>
    </cfRule>
    <cfRule type="cellIs" dxfId="183" priority="54" operator="equal">
      <formula>#REF!</formula>
    </cfRule>
  </conditionalFormatting>
  <conditionalFormatting sqref="O14">
    <cfRule type="cellIs" dxfId="182" priority="63" operator="equal">
      <formula>#REF!</formula>
    </cfRule>
    <cfRule type="cellIs" dxfId="181" priority="62" operator="equal">
      <formula>#REF!</formula>
    </cfRule>
    <cfRule type="cellIs" dxfId="180" priority="61" operator="equal">
      <formula>#REF!</formula>
    </cfRule>
    <cfRule type="cellIs" dxfId="179" priority="56" operator="equal">
      <formula>#REF!</formula>
    </cfRule>
    <cfRule type="cellIs" dxfId="178" priority="60" operator="equal">
      <formula>#REF!</formula>
    </cfRule>
    <cfRule type="cellIs" dxfId="177" priority="59" operator="equal">
      <formula>#REF!</formula>
    </cfRule>
    <cfRule type="cellIs" dxfId="176" priority="58" operator="equal">
      <formula>#REF!</formula>
    </cfRule>
    <cfRule type="cellIs" dxfId="175" priority="57" operator="equal">
      <formula>#REF!</formula>
    </cfRule>
    <cfRule type="cellIs" dxfId="174" priority="53" operator="equal">
      <formula>#REF!</formula>
    </cfRule>
    <cfRule type="cellIs" dxfId="173" priority="52" operator="equal">
      <formula>#REF!</formula>
    </cfRule>
    <cfRule type="cellIs" dxfId="172" priority="51" operator="equal">
      <formula>#REF!</formula>
    </cfRule>
    <cfRule type="cellIs" dxfId="171" priority="50" operator="equal">
      <formula>#REF!</formula>
    </cfRule>
  </conditionalFormatting>
  <conditionalFormatting sqref="O15">
    <cfRule type="cellIs" dxfId="170" priority="198" operator="equal">
      <formula>#REF!</formula>
    </cfRule>
    <cfRule type="cellIs" dxfId="169" priority="192" operator="equal">
      <formula>#REF!</formula>
    </cfRule>
    <cfRule type="cellIs" dxfId="168" priority="193" operator="equal">
      <formula>#REF!</formula>
    </cfRule>
    <cfRule type="cellIs" dxfId="167" priority="194" operator="equal">
      <formula>#REF!</formula>
    </cfRule>
    <cfRule type="cellIs" dxfId="166" priority="195" operator="equal">
      <formula>#REF!</formula>
    </cfRule>
    <cfRule type="cellIs" dxfId="165" priority="196" operator="equal">
      <formula>#REF!</formula>
    </cfRule>
    <cfRule type="cellIs" dxfId="164" priority="197" operator="equal">
      <formula>#REF!</formula>
    </cfRule>
    <cfRule type="cellIs" dxfId="163" priority="199" operator="equal">
      <formula>#REF!</formula>
    </cfRule>
    <cfRule type="cellIs" dxfId="162" priority="200" operator="equal">
      <formula>#REF!</formula>
    </cfRule>
    <cfRule type="cellIs" dxfId="161" priority="201" operator="equal">
      <formula>#REF!</formula>
    </cfRule>
    <cfRule type="cellIs" dxfId="160" priority="202" operator="equal">
      <formula>#REF!</formula>
    </cfRule>
    <cfRule type="cellIs" dxfId="159" priority="203" operator="equal">
      <formula>#REF!</formula>
    </cfRule>
  </conditionalFormatting>
  <conditionalFormatting sqref="O16">
    <cfRule type="cellIs" dxfId="158" priority="99" operator="equal">
      <formula>#REF!</formula>
    </cfRule>
    <cfRule type="cellIs" dxfId="157" priority="100" operator="equal">
      <formula>#REF!</formula>
    </cfRule>
    <cfRule type="cellIs" dxfId="156" priority="87" operator="equal">
      <formula>#REF!</formula>
    </cfRule>
    <cfRule type="cellIs" dxfId="155" priority="88" operator="equal">
      <formula>#REF!</formula>
    </cfRule>
    <cfRule type="cellIs" dxfId="154" priority="89" operator="equal">
      <formula>#REF!</formula>
    </cfRule>
    <cfRule type="cellIs" dxfId="153" priority="90" operator="equal">
      <formula>#REF!</formula>
    </cfRule>
    <cfRule type="cellIs" dxfId="152" priority="93" operator="equal">
      <formula>#REF!</formula>
    </cfRule>
    <cfRule type="cellIs" dxfId="151" priority="94" operator="equal">
      <formula>#REF!</formula>
    </cfRule>
    <cfRule type="cellIs" dxfId="150" priority="95" operator="equal">
      <formula>#REF!</formula>
    </cfRule>
    <cfRule type="cellIs" dxfId="149" priority="96" operator="equal">
      <formula>#REF!</formula>
    </cfRule>
    <cfRule type="cellIs" dxfId="148" priority="97" operator="equal">
      <formula>#REF!</formula>
    </cfRule>
    <cfRule type="cellIs" dxfId="147" priority="98" operator="equal">
      <formula>#REF!</formula>
    </cfRule>
  </conditionalFormatting>
  <conditionalFormatting sqref="O18">
    <cfRule type="cellIs" dxfId="146" priority="178" operator="equal">
      <formula>#REF!</formula>
    </cfRule>
    <cfRule type="cellIs" dxfId="145" priority="184" operator="equal">
      <formula>#REF!</formula>
    </cfRule>
    <cfRule type="cellIs" dxfId="144" priority="185" operator="equal">
      <formula>#REF!</formula>
    </cfRule>
    <cfRule type="cellIs" dxfId="143" priority="180" operator="equal">
      <formula>#REF!</formula>
    </cfRule>
    <cfRule type="cellIs" dxfId="142" priority="190" operator="equal">
      <formula>#REF!</formula>
    </cfRule>
    <cfRule type="cellIs" dxfId="141" priority="189" operator="equal">
      <formula>#REF!</formula>
    </cfRule>
    <cfRule type="cellIs" dxfId="140" priority="186" operator="equal">
      <formula>#REF!</formula>
    </cfRule>
    <cfRule type="cellIs" dxfId="139" priority="187" operator="equal">
      <formula>#REF!</formula>
    </cfRule>
    <cfRule type="cellIs" dxfId="138" priority="191" operator="equal">
      <formula>#REF!</formula>
    </cfRule>
    <cfRule type="cellIs" dxfId="137" priority="179" operator="equal">
      <formula>#REF!</formula>
    </cfRule>
    <cfRule type="cellIs" dxfId="136" priority="188" operator="equal">
      <formula>#REF!</formula>
    </cfRule>
    <cfRule type="cellIs" dxfId="135" priority="181" operator="equal">
      <formula>#REF!</formula>
    </cfRule>
  </conditionalFormatting>
  <conditionalFormatting sqref="O18:O20">
    <cfRule type="cellIs" dxfId="134" priority="175" operator="equal">
      <formula>#REF!</formula>
    </cfRule>
    <cfRule type="cellIs" dxfId="133" priority="177" operator="equal">
      <formula>#REF!</formula>
    </cfRule>
    <cfRule type="cellIs" dxfId="132" priority="182" operator="equal">
      <formula>#REF!</formula>
    </cfRule>
    <cfRule type="cellIs" dxfId="131" priority="183" operator="equal">
      <formula>#REF!</formula>
    </cfRule>
  </conditionalFormatting>
  <conditionalFormatting sqref="AB10 AB12:AB16">
    <cfRule type="cellIs" dxfId="130" priority="227" operator="equal">
      <formula>"MUY ALTA"</formula>
    </cfRule>
    <cfRule type="cellIs" dxfId="129" priority="230" operator="equal">
      <formula>"BAJA"</formula>
    </cfRule>
    <cfRule type="cellIs" dxfId="128" priority="231" operator="equal">
      <formula>"MUY BAJA"</formula>
    </cfRule>
    <cfRule type="cellIs" dxfId="127" priority="229" operator="equal">
      <formula>"MEDIA"</formula>
    </cfRule>
    <cfRule type="cellIs" dxfId="126" priority="228" operator="equal">
      <formula>"ALTA"</formula>
    </cfRule>
  </conditionalFormatting>
  <conditionalFormatting sqref="AB18:AB19">
    <cfRule type="cellIs" dxfId="125" priority="160" operator="equal">
      <formula>"MEDIA"</formula>
    </cfRule>
    <cfRule type="cellIs" dxfId="124" priority="158" operator="equal">
      <formula>"MUY ALTA"</formula>
    </cfRule>
    <cfRule type="cellIs" dxfId="123" priority="159" operator="equal">
      <formula>"ALTA"</formula>
    </cfRule>
    <cfRule type="cellIs" dxfId="122" priority="161" operator="equal">
      <formula>"BAJA"</formula>
    </cfRule>
    <cfRule type="cellIs" dxfId="121" priority="162" operator="equal">
      <formula>"MUY BAJA"</formula>
    </cfRule>
  </conditionalFormatting>
  <conditionalFormatting sqref="AB20">
    <cfRule type="cellIs" dxfId="120" priority="253" operator="equal">
      <formula>#REF!</formula>
    </cfRule>
  </conditionalFormatting>
  <conditionalFormatting sqref="AD10 AD12:AD16">
    <cfRule type="cellIs" dxfId="119" priority="226" operator="equal">
      <formula>"LEVE"</formula>
    </cfRule>
    <cfRule type="cellIs" dxfId="118" priority="225" operator="equal">
      <formula>"MENOR"</formula>
    </cfRule>
    <cfRule type="cellIs" dxfId="117" priority="224" operator="equal">
      <formula>"MODERADO"</formula>
    </cfRule>
    <cfRule type="cellIs" dxfId="116" priority="223" operator="equal">
      <formula>"MAYOR"</formula>
    </cfRule>
    <cfRule type="cellIs" dxfId="115" priority="222" operator="equal">
      <formula>"CATASTROFICO"</formula>
    </cfRule>
  </conditionalFormatting>
  <conditionalFormatting sqref="AD18:AD19">
    <cfRule type="cellIs" dxfId="114" priority="153" operator="equal">
      <formula>"CATASTROFICO"</formula>
    </cfRule>
    <cfRule type="cellIs" dxfId="113" priority="154" operator="equal">
      <formula>"MAYOR"</formula>
    </cfRule>
    <cfRule type="cellIs" dxfId="112" priority="155" operator="equal">
      <formula>"MODERADO"</formula>
    </cfRule>
    <cfRule type="cellIs" dxfId="111" priority="156" operator="equal">
      <formula>"MENOR"</formula>
    </cfRule>
    <cfRule type="cellIs" dxfId="110" priority="157" operator="equal">
      <formula>"LEVE"</formula>
    </cfRule>
  </conditionalFormatting>
  <conditionalFormatting sqref="AD20">
    <cfRule type="cellIs" dxfId="109" priority="252" operator="equal">
      <formula>#REF!</formula>
    </cfRule>
  </conditionalFormatting>
  <conditionalFormatting sqref="AF10 AF12:AF13 AF19 O10">
    <cfRule type="cellIs" dxfId="108" priority="233" operator="equal">
      <formula>"ALTO (RC/F)"</formula>
    </cfRule>
    <cfRule type="cellIs" dxfId="107" priority="234" operator="equal">
      <formula>"MODERADO (RC/F)"</formula>
    </cfRule>
    <cfRule type="cellIs" dxfId="106" priority="232" operator="equal">
      <formula>"EXTREMO (RC/F)"</formula>
    </cfRule>
    <cfRule type="cellIs" dxfId="105" priority="238" operator="equal">
      <formula>"BAJO"</formula>
    </cfRule>
    <cfRule type="cellIs" dxfId="104" priority="237" operator="equal">
      <formula>"MODERADO"</formula>
    </cfRule>
    <cfRule type="cellIs" dxfId="103" priority="236" operator="equal">
      <formula>"ALTO"</formula>
    </cfRule>
    <cfRule type="cellIs" dxfId="102" priority="235" operator="equal">
      <formula>"EXTREMO"</formula>
    </cfRule>
  </conditionalFormatting>
  <conditionalFormatting sqref="AF10 AF12:AF13 AF19">
    <cfRule type="cellIs" dxfId="101" priority="216" operator="equal">
      <formula>#REF!</formula>
    </cfRule>
    <cfRule type="cellIs" dxfId="100" priority="217" operator="equal">
      <formula>#REF!</formula>
    </cfRule>
    <cfRule type="cellIs" dxfId="99" priority="218" operator="equal">
      <formula>#REF!</formula>
    </cfRule>
    <cfRule type="cellIs" dxfId="98" priority="219" operator="equal">
      <formula>#REF!</formula>
    </cfRule>
    <cfRule type="cellIs" dxfId="97" priority="220" operator="equal">
      <formula>#REF!</formula>
    </cfRule>
    <cfRule type="cellIs" dxfId="96" priority="221" operator="equal">
      <formula>#REF!</formula>
    </cfRule>
    <cfRule type="cellIs" dxfId="95" priority="215" operator="equal">
      <formula>#REF!</formula>
    </cfRule>
    <cfRule type="cellIs" dxfId="94" priority="211" operator="equal">
      <formula>#REF!</formula>
    </cfRule>
    <cfRule type="cellIs" dxfId="93" priority="212" operator="equal">
      <formula>#REF!</formula>
    </cfRule>
    <cfRule type="cellIs" dxfId="92" priority="213" operator="equal">
      <formula>#REF!</formula>
    </cfRule>
    <cfRule type="cellIs" dxfId="91" priority="214" operator="equal">
      <formula>#REF!</formula>
    </cfRule>
  </conditionalFormatting>
  <conditionalFormatting sqref="AF10 AF19 AF12:AF13">
    <cfRule type="cellIs" dxfId="90" priority="210" operator="equal">
      <formula>#REF!</formula>
    </cfRule>
  </conditionalFormatting>
  <conditionalFormatting sqref="AF10">
    <cfRule type="cellIs" dxfId="89" priority="208" operator="equal">
      <formula>#REF!</formula>
    </cfRule>
    <cfRule type="cellIs" dxfId="88" priority="209" operator="equal">
      <formula>#REF!</formula>
    </cfRule>
    <cfRule type="cellIs" dxfId="87" priority="206" operator="equal">
      <formula>#REF!</formula>
    </cfRule>
    <cfRule type="cellIs" dxfId="86" priority="207" operator="equal">
      <formula>#REF!</formula>
    </cfRule>
  </conditionalFormatting>
  <conditionalFormatting sqref="AF12:AF14">
    <cfRule type="cellIs" dxfId="85" priority="7" operator="equal">
      <formula>#REF!</formula>
    </cfRule>
    <cfRule type="cellIs" dxfId="84" priority="8" operator="equal">
      <formula>#REF!</formula>
    </cfRule>
  </conditionalFormatting>
  <conditionalFormatting sqref="AF12:AF16 O12:O16">
    <cfRule type="cellIs" dxfId="83" priority="47" operator="equal">
      <formula>#REF!</formula>
    </cfRule>
    <cfRule type="cellIs" dxfId="82" priority="49" operator="equal">
      <formula>#REF!</formula>
    </cfRule>
  </conditionalFormatting>
  <conditionalFormatting sqref="AF14">
    <cfRule type="cellIs" dxfId="81" priority="5" operator="equal">
      <formula>#REF!</formula>
    </cfRule>
    <cfRule type="cellIs" dxfId="80" priority="6" operator="equal">
      <formula>#REF!</formula>
    </cfRule>
    <cfRule type="cellIs" dxfId="79" priority="9" operator="equal">
      <formula>#REF!</formula>
    </cfRule>
    <cfRule type="cellIs" dxfId="78" priority="10" operator="equal">
      <formula>#REF!</formula>
    </cfRule>
    <cfRule type="cellIs" dxfId="77" priority="11" operator="equal">
      <formula>#REF!</formula>
    </cfRule>
    <cfRule type="cellIs" dxfId="76" priority="12" operator="equal">
      <formula>#REF!</formula>
    </cfRule>
    <cfRule type="cellIs" dxfId="75" priority="13" operator="equal">
      <formula>#REF!</formula>
    </cfRule>
    <cfRule type="cellIs" dxfId="74" priority="14" operator="equal">
      <formula>#REF!</formula>
    </cfRule>
    <cfRule type="cellIs" dxfId="73" priority="15" operator="equal">
      <formula>#REF!</formula>
    </cfRule>
    <cfRule type="cellIs" dxfId="72" priority="16" operator="equal">
      <formula>#REF!</formula>
    </cfRule>
    <cfRule type="cellIs" dxfId="71" priority="27" operator="equal">
      <formula>"EXTREMO (RC/F)"</formula>
    </cfRule>
    <cfRule type="cellIs" dxfId="70" priority="28" operator="equal">
      <formula>"ALTO (RC/F)"</formula>
    </cfRule>
    <cfRule type="cellIs" dxfId="69" priority="29" operator="equal">
      <formula>"MODERADO (RC/F)"</formula>
    </cfRule>
    <cfRule type="cellIs" dxfId="68" priority="30" operator="equal">
      <formula>"EXTREMO"</formula>
    </cfRule>
    <cfRule type="cellIs" dxfId="67" priority="31" operator="equal">
      <formula>"ALTO"</formula>
    </cfRule>
    <cfRule type="cellIs" dxfId="66" priority="33" operator="equal">
      <formula>"BAJO"</formula>
    </cfRule>
    <cfRule type="cellIs" dxfId="65" priority="4" operator="equal">
      <formula>#REF!</formula>
    </cfRule>
    <cfRule type="cellIs" dxfId="64" priority="3" operator="equal">
      <formula>#REF!</formula>
    </cfRule>
    <cfRule type="cellIs" dxfId="63" priority="32" operator="equal">
      <formula>"MODERADO"</formula>
    </cfRule>
  </conditionalFormatting>
  <conditionalFormatting sqref="AF15">
    <cfRule type="cellIs" dxfId="62" priority="128" operator="equal">
      <formula>#REF!</formula>
    </cfRule>
    <cfRule type="cellIs" dxfId="61" priority="129" operator="equal">
      <formula>#REF!</formula>
    </cfRule>
    <cfRule type="cellIs" dxfId="60" priority="130" operator="equal">
      <formula>#REF!</formula>
    </cfRule>
    <cfRule type="cellIs" dxfId="59" priority="131" operator="equal">
      <formula>#REF!</formula>
    </cfRule>
    <cfRule type="cellIs" dxfId="58" priority="132" operator="equal">
      <formula>#REF!</formula>
    </cfRule>
    <cfRule type="cellIs" dxfId="57" priority="142" operator="equal">
      <formula>"BAJO"</formula>
    </cfRule>
    <cfRule type="cellIs" dxfId="56" priority="141" operator="equal">
      <formula>"MODERADO"</formula>
    </cfRule>
    <cfRule type="cellIs" dxfId="55" priority="133" operator="equal">
      <formula>#REF!</formula>
    </cfRule>
    <cfRule type="cellIs" dxfId="54" priority="134" operator="equal">
      <formula>#REF!</formula>
    </cfRule>
    <cfRule type="cellIs" dxfId="53" priority="135" operator="equal">
      <formula>#REF!</formula>
    </cfRule>
    <cfRule type="cellIs" dxfId="52" priority="137" operator="equal">
      <formula>"ALTO (RC/F)"</formula>
    </cfRule>
    <cfRule type="cellIs" dxfId="51" priority="126" operator="equal">
      <formula>#REF!</formula>
    </cfRule>
    <cfRule type="cellIs" dxfId="50" priority="138" operator="equal">
      <formula>"MODERADO (RC/F)"</formula>
    </cfRule>
    <cfRule type="cellIs" dxfId="49" priority="139" operator="equal">
      <formula>"EXTREMO"</formula>
    </cfRule>
    <cfRule type="cellIs" dxfId="48" priority="140" operator="equal">
      <formula>"ALTO"</formula>
    </cfRule>
    <cfRule type="cellIs" dxfId="47" priority="124" operator="equal">
      <formula>#REF!</formula>
    </cfRule>
    <cfRule type="cellIs" dxfId="46" priority="125" operator="equal">
      <formula>#REF!</formula>
    </cfRule>
    <cfRule type="cellIs" dxfId="45" priority="136" operator="equal">
      <formula>"EXTREMO (RC/F)"</formula>
    </cfRule>
    <cfRule type="cellIs" dxfId="44" priority="127" operator="equal">
      <formula>#REF!</formula>
    </cfRule>
  </conditionalFormatting>
  <conditionalFormatting sqref="AF15:AF16">
    <cfRule type="cellIs" dxfId="43" priority="69" operator="equal">
      <formula>#REF!</formula>
    </cfRule>
    <cfRule type="cellIs" dxfId="42" priority="70" operator="equal">
      <formula>#REF!</formula>
    </cfRule>
  </conditionalFormatting>
  <conditionalFormatting sqref="AF16">
    <cfRule type="cellIs" dxfId="41" priority="65" operator="equal">
      <formula>#REF!</formula>
    </cfRule>
    <cfRule type="cellIs" dxfId="40" priority="66" operator="equal">
      <formula>#REF!</formula>
    </cfRule>
    <cfRule type="cellIs" dxfId="39" priority="67" operator="equal">
      <formula>#REF!</formula>
    </cfRule>
    <cfRule type="cellIs" dxfId="38" priority="68" operator="equal">
      <formula>#REF!</formula>
    </cfRule>
    <cfRule type="cellIs" dxfId="37" priority="74" operator="equal">
      <formula>#REF!</formula>
    </cfRule>
    <cfRule type="cellIs" dxfId="36" priority="84" operator="equal">
      <formula>"MODERADO"</formula>
    </cfRule>
    <cfRule type="cellIs" dxfId="35" priority="85" operator="equal">
      <formula>"BAJO"</formula>
    </cfRule>
    <cfRule type="cellIs" dxfId="34" priority="83" operator="equal">
      <formula>"ALTO"</formula>
    </cfRule>
    <cfRule type="cellIs" dxfId="33" priority="82" operator="equal">
      <formula>"EXTREMO"</formula>
    </cfRule>
    <cfRule type="cellIs" dxfId="32" priority="81" operator="equal">
      <formula>"MODERADO (RC/F)"</formula>
    </cfRule>
    <cfRule type="cellIs" dxfId="31" priority="80" operator="equal">
      <formula>"ALTO (RC/F)"</formula>
    </cfRule>
    <cfRule type="cellIs" dxfId="30" priority="79" operator="equal">
      <formula>"EXTREMO (RC/F)"</formula>
    </cfRule>
    <cfRule type="cellIs" dxfId="29" priority="78" operator="equal">
      <formula>#REF!</formula>
    </cfRule>
    <cfRule type="cellIs" dxfId="28" priority="77" operator="equal">
      <formula>#REF!</formula>
    </cfRule>
    <cfRule type="cellIs" dxfId="27" priority="76" operator="equal">
      <formula>#REF!</formula>
    </cfRule>
    <cfRule type="cellIs" dxfId="26" priority="75" operator="equal">
      <formula>#REF!</formula>
    </cfRule>
    <cfRule type="cellIs" dxfId="25" priority="73" operator="equal">
      <formula>#REF!</formula>
    </cfRule>
    <cfRule type="cellIs" dxfId="24" priority="72" operator="equal">
      <formula>#REF!</formula>
    </cfRule>
    <cfRule type="cellIs" dxfId="23" priority="71" operator="equal">
      <formula>#REF!</formula>
    </cfRule>
  </conditionalFormatting>
  <conditionalFormatting sqref="AF18">
    <cfRule type="cellIs" dxfId="22" priority="123" operator="equal">
      <formula>"BAJO"</formula>
    </cfRule>
    <cfRule type="cellIs" dxfId="21" priority="112" operator="equal">
      <formula>#REF!</formula>
    </cfRule>
    <cfRule type="cellIs" dxfId="20" priority="113" operator="equal">
      <formula>#REF!</formula>
    </cfRule>
    <cfRule type="cellIs" dxfId="19" priority="114" operator="equal">
      <formula>#REF!</formula>
    </cfRule>
    <cfRule type="cellIs" dxfId="18" priority="117" operator="equal">
      <formula>"EXTREMO (RC/F)"</formula>
    </cfRule>
    <cfRule type="cellIs" dxfId="17" priority="121" operator="equal">
      <formula>"ALTO"</formula>
    </cfRule>
    <cfRule type="cellIs" dxfId="16" priority="119" operator="equal">
      <formula>"MODERADO (RC/F)"</formula>
    </cfRule>
    <cfRule type="cellIs" dxfId="15" priority="118" operator="equal">
      <formula>"ALTO (RC/F)"</formula>
    </cfRule>
    <cfRule type="cellIs" dxfId="14" priority="122" operator="equal">
      <formula>"MODERADO"</formula>
    </cfRule>
    <cfRule type="cellIs" dxfId="13" priority="116" operator="equal">
      <formula>#REF!</formula>
    </cfRule>
    <cfRule type="cellIs" dxfId="12" priority="115" operator="equal">
      <formula>#REF!</formula>
    </cfRule>
    <cfRule type="cellIs" dxfId="11" priority="111" operator="equal">
      <formula>#REF!</formula>
    </cfRule>
    <cfRule type="cellIs" dxfId="10" priority="120" operator="equal">
      <formula>"EXTREMO"</formula>
    </cfRule>
    <cfRule type="cellIs" dxfId="9" priority="110" operator="equal">
      <formula>#REF!</formula>
    </cfRule>
    <cfRule type="cellIs" dxfId="8" priority="109" operator="equal">
      <formula>#REF!</formula>
    </cfRule>
    <cfRule type="cellIs" dxfId="7" priority="106" operator="equal">
      <formula>#REF!</formula>
    </cfRule>
    <cfRule type="cellIs" dxfId="6" priority="105" operator="equal">
      <formula>#REF!</formula>
    </cfRule>
    <cfRule type="cellIs" dxfId="5" priority="104" operator="equal">
      <formula>#REF!</formula>
    </cfRule>
    <cfRule type="cellIs" dxfId="4" priority="103" operator="equal">
      <formula>#REF!</formula>
    </cfRule>
  </conditionalFormatting>
  <conditionalFormatting sqref="AF18:AF19">
    <cfRule type="cellIs" dxfId="3" priority="102" operator="equal">
      <formula>#REF!</formula>
    </cfRule>
    <cfRule type="cellIs" dxfId="2" priority="108" operator="equal">
      <formula>#REF!</formula>
    </cfRule>
    <cfRule type="cellIs" dxfId="1" priority="107" operator="equal">
      <formula>#REF!</formula>
    </cfRule>
    <cfRule type="cellIs" dxfId="0" priority="101" operator="equal">
      <formula>#REF!</formula>
    </cfRule>
  </conditionalFormatting>
  <dataValidations count="1">
    <dataValidation type="list" allowBlank="1" showInputMessage="1" showErrorMessage="1" sqref="R20:S20" xr:uid="{956D1E97-1868-408D-B8FC-CB138F855D64}">
      <formula1>#REF!</formula1>
    </dataValidation>
  </dataValidations>
  <pageMargins left="0.31496062992125984" right="0.31496062992125984" top="0.59055118110236227" bottom="0.74803149606299213" header="0.19685039370078741" footer="0.31496062992125984"/>
  <pageSetup scale="50" orientation="landscape" r:id="rId1"/>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B9603138007894E8E1D15D99C145BBF" ma:contentTypeVersion="18" ma:contentTypeDescription="Crear nuevo documento." ma:contentTypeScope="" ma:versionID="b9ce64ba8274603ca2c10b063887d52c">
  <xsd:schema xmlns:xsd="http://www.w3.org/2001/XMLSchema" xmlns:xs="http://www.w3.org/2001/XMLSchema" xmlns:p="http://schemas.microsoft.com/office/2006/metadata/properties" xmlns:ns3="0b17e1ad-cce1-4401-9d3b-9daca3b46380" xmlns:ns4="2226446a-592e-4f1c-ba17-468c24948166" targetNamespace="http://schemas.microsoft.com/office/2006/metadata/properties" ma:root="true" ma:fieldsID="6d5eeec86d7ee3618e9c6e442fc92767" ns3:_="" ns4:_="">
    <xsd:import namespace="0b17e1ad-cce1-4401-9d3b-9daca3b46380"/>
    <xsd:import namespace="2226446a-592e-4f1c-ba17-468c2494816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_activity" minOccurs="0"/>
                <xsd:element ref="ns3:MediaServiceSearchPropertie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17e1ad-cce1-4401-9d3b-9daca3b463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26446a-592e-4f1c-ba17-468c2494816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b17e1ad-cce1-4401-9d3b-9daca3b46380" xsi:nil="true"/>
  </documentManagement>
</p:properties>
</file>

<file path=customXml/itemProps1.xml><?xml version="1.0" encoding="utf-8"?>
<ds:datastoreItem xmlns:ds="http://schemas.openxmlformats.org/officeDocument/2006/customXml" ds:itemID="{8A23FF52-F67A-48FA-B14B-FB709A6B03F5}">
  <ds:schemaRefs>
    <ds:schemaRef ds:uri="http://schemas.microsoft.com/sharepoint/v3/contenttype/forms"/>
  </ds:schemaRefs>
</ds:datastoreItem>
</file>

<file path=customXml/itemProps2.xml><?xml version="1.0" encoding="utf-8"?>
<ds:datastoreItem xmlns:ds="http://schemas.openxmlformats.org/officeDocument/2006/customXml" ds:itemID="{568B5B93-A430-4139-B82A-375F0051D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17e1ad-cce1-4401-9d3b-9daca3b46380"/>
    <ds:schemaRef ds:uri="2226446a-592e-4f1c-ba17-468c249481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66087E-4CFC-4469-8A65-63A706DF3F8F}">
  <ds:schemaRefs>
    <ds:schemaRef ds:uri="2226446a-592e-4f1c-ba17-468c24948166"/>
    <ds:schemaRef ds:uri="http://schemas.microsoft.com/office/2006/documentManagement/types"/>
    <ds:schemaRef ds:uri="http://purl.org/dc/dcmitype/"/>
    <ds:schemaRef ds:uri="http://purl.org/dc/elements/1.1/"/>
    <ds:schemaRef ds:uri="http://schemas.microsoft.com/office/2006/metadata/properties"/>
    <ds:schemaRef ds:uri="http://purl.org/dc/terms/"/>
    <ds:schemaRef ds:uri="0b17e1ad-cce1-4401-9d3b-9daca3b46380"/>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MRC_F_Fi_2024-Web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Rodriguez Bareno</dc:creator>
  <cp:lastModifiedBy>Andrea Rodriguez Bareno</cp:lastModifiedBy>
  <dcterms:created xsi:type="dcterms:W3CDTF">2023-01-24T23:29:23Z</dcterms:created>
  <dcterms:modified xsi:type="dcterms:W3CDTF">2024-01-31T14:50:40Z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0x010100EB9603138007894E8E1D15D99C145BBF</vt:lpwstr>
  </property>
</Properties>
</file>